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<sst xmlns="http://schemas.openxmlformats.org/spreadsheetml/2006/main" count="55" uniqueCount="35">
  <si>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성  명</t>
  </si>
  <si>
    <t>입사</t>
  </si>
  <si>
    <t>퇴사</t>
  </si>
  <si>
    <t>경력3-100%</t>
  </si>
  <si>
    <t>개월수</t>
  </si>
  <si>
    <t>년수</t>
  </si>
  <si>
    <t>총경력기간</t>
  </si>
  <si>
    <t>계</t>
  </si>
  <si>
    <t>PR 관련 경력</t>
  </si>
  <si>
    <t>기타 경력</t>
  </si>
  <si>
    <t>현직급 연차</t>
  </si>
  <si>
    <t>소속</t>
  </si>
  <si>
    <t>현직급</t>
  </si>
  <si>
    <t>전사경력</t>
  </si>
  <si>
    <t>비고</t>
  </si>
  <si>
    <t>미디컴근속개월수</t>
  </si>
  <si>
    <t>TODAY</t>
  </si>
  <si>
    <t>전사경력</t>
  </si>
  <si>
    <t>경력5-60%</t>
  </si>
  <si>
    <t xml:space="preserve">기타경력 </t>
  </si>
  <si>
    <t>as of</t>
  </si>
  <si>
    <t>현직급 
승진일자</t>
  </si>
  <si>
    <t>기타경력 - TBD% (입사시협의)</t>
  </si>
  <si>
    <t>연차 관리 테이블</t>
  </si>
  <si>
    <t>***회사</t>
  </si>
  <si>
    <t>입사일자</t>
  </si>
  <si>
    <t>O본부O팀</t>
  </si>
  <si>
    <t>홍길동</t>
  </si>
  <si>
    <t>유관경력</t>
  </si>
  <si>
    <t>자사근속년수</t>
  </si>
  <si>
    <t>유관경력1-100%</t>
  </si>
  <si>
    <t>관련 경력</t>
  </si>
  <si>
    <t>총경력기간</t>
  </si>
  <si>
    <t>총경력기간
(전사+자사)</t>
  </si>
  <si>
    <t>유관경력2-100%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</si>
</sst>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-&quot;m&quot;-&quot;d"/>
    <numFmt numFmtId="180" formatCode="yyyy&quot;-&quot;mm&quot;-&quot;dd"/>
    <numFmt numFmtId="181" formatCode="yyyy&quot;-&quot;mm"/>
    <numFmt numFmtId="182" formatCode="0_);[Red]\(0\)"/>
    <numFmt numFmtId="183" formatCode="000000\-0000000"/>
    <numFmt numFmtId="184" formatCode="&quot;총 &quot;General&quot;개월&quot;"/>
    <numFmt numFmtId="185" formatCode="0.0_ "/>
    <numFmt numFmtId="186" formatCode="[$-412]yyyy&quot;년&quot;\ m&quot;월&quot;\ d&quot;일&quot;\ dddd"/>
    <numFmt numFmtId="187" formatCode="0_ "/>
    <numFmt numFmtId="188" formatCode="0;[Red]0"/>
    <numFmt numFmtId="189" formatCode="mm&quot;월&quot;\ dd&quot;일&quot;"/>
    <numFmt numFmtId="190" formatCode="[$€-2]\ #,##0.00_);[Red]\([$€-2]\ #,##0.00\)"/>
  </numFmts>
  <fonts count="44">
    <font>
      <sz val="11"/>
      <name val="돋움"/>
      <family val="3"/>
    </font>
    <font>
      <sz val="8"/>
      <name val="돋움"/>
      <family val="3"/>
    </font>
    <font>
      <u val="single"/>
      <sz val="8.25"/>
      <color indexed="12"/>
      <name val="돋움"/>
      <family val="3"/>
    </font>
    <font>
      <u val="single"/>
      <sz val="8.25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맑은 고딕"/>
      <family val="3"/>
    </font>
    <font>
      <b/>
      <sz val="16"/>
      <name val="맑은 고딕"/>
      <family val="3"/>
    </font>
    <font>
      <b/>
      <u val="single"/>
      <sz val="2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name val="Calibri"/>
      <family val="3"/>
    </font>
    <font>
      <b/>
      <sz val="16"/>
      <name val="Calibri"/>
      <family val="3"/>
    </font>
    <font>
      <b/>
      <u val="single"/>
      <sz val="2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 shrinkToFit="1"/>
    </xf>
    <xf numFmtId="184" fontId="41" fillId="0" borderId="0" xfId="0" applyNumberFormat="1" applyFont="1" applyAlignment="1">
      <alignment horizontal="center" vertical="center"/>
    </xf>
    <xf numFmtId="179" fontId="41" fillId="0" borderId="0" xfId="0" applyNumberFormat="1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84" fontId="41" fillId="28" borderId="10" xfId="0" applyNumberFormat="1" applyFont="1" applyFill="1" applyBorder="1" applyAlignment="1">
      <alignment horizontal="center" vertical="center"/>
    </xf>
    <xf numFmtId="181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81" fontId="41" fillId="0" borderId="11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81" fontId="41" fillId="0" borderId="12" xfId="0" applyNumberFormat="1" applyFont="1" applyBorder="1" applyAlignment="1">
      <alignment horizontal="center" vertical="center"/>
    </xf>
    <xf numFmtId="181" fontId="41" fillId="0" borderId="13" xfId="0" applyNumberFormat="1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184" fontId="41" fillId="28" borderId="12" xfId="0" applyNumberFormat="1" applyFont="1" applyFill="1" applyBorder="1" applyAlignment="1">
      <alignment horizontal="center" vertical="center"/>
    </xf>
    <xf numFmtId="181" fontId="41" fillId="0" borderId="0" xfId="0" applyNumberFormat="1" applyFont="1" applyAlignment="1">
      <alignment horizontal="center" vertical="center"/>
    </xf>
    <xf numFmtId="22" fontId="42" fillId="0" borderId="14" xfId="0" applyNumberFormat="1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1" fillId="12" borderId="10" xfId="0" applyFont="1" applyFill="1" applyBorder="1" applyAlignment="1">
      <alignment horizontal="center" vertical="center"/>
    </xf>
    <xf numFmtId="0" fontId="41" fillId="12" borderId="12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84" fontId="41" fillId="33" borderId="10" xfId="0" applyNumberFormat="1" applyFont="1" applyFill="1" applyBorder="1" applyAlignment="1">
      <alignment horizontal="center" vertical="center"/>
    </xf>
    <xf numFmtId="184" fontId="41" fillId="33" borderId="12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14" fontId="41" fillId="33" borderId="10" xfId="0" applyNumberFormat="1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left" vertical="center" shrinkToFit="1"/>
    </xf>
    <xf numFmtId="0" fontId="41" fillId="33" borderId="17" xfId="0" applyFont="1" applyFill="1" applyBorder="1" applyAlignment="1">
      <alignment vertical="center" wrapText="1"/>
    </xf>
    <xf numFmtId="184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79" fontId="41" fillId="33" borderId="10" xfId="0" applyNumberFormat="1" applyFont="1" applyFill="1" applyBorder="1" applyAlignment="1">
      <alignment horizontal="center" vertical="center" wrapText="1"/>
    </xf>
    <xf numFmtId="180" fontId="41" fillId="33" borderId="10" xfId="0" applyNumberFormat="1" applyFont="1" applyFill="1" applyBorder="1" applyAlignment="1">
      <alignment horizontal="center" vertical="center" wrapText="1"/>
    </xf>
    <xf numFmtId="180" fontId="41" fillId="33" borderId="11" xfId="0" applyNumberFormat="1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180" fontId="41" fillId="34" borderId="10" xfId="0" applyNumberFormat="1" applyFont="1" applyFill="1" applyBorder="1" applyAlignment="1">
      <alignment horizontal="center" vertical="center" wrapText="1"/>
    </xf>
    <xf numFmtId="180" fontId="41" fillId="34" borderId="11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184" fontId="41" fillId="28" borderId="10" xfId="0" applyNumberFormat="1" applyFont="1" applyFill="1" applyBorder="1" applyAlignment="1">
      <alignment horizontal="center" vertical="center" wrapText="1"/>
    </xf>
    <xf numFmtId="184" fontId="41" fillId="33" borderId="10" xfId="62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181" fontId="41" fillId="0" borderId="10" xfId="0" applyNumberFormat="1" applyFont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left" vertical="center" wrapText="1" shrinkToFi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>
      <alignment horizontal="center" vertical="center" wrapText="1"/>
    </xf>
    <xf numFmtId="14" fontId="41" fillId="33" borderId="12" xfId="0" applyNumberFormat="1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>
      <alignment horizontal="left" vertical="center" shrinkToFit="1"/>
    </xf>
    <xf numFmtId="184" fontId="41" fillId="28" borderId="12" xfId="0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184" fontId="41" fillId="33" borderId="12" xfId="0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81" fontId="41" fillId="0" borderId="12" xfId="0" applyNumberFormat="1" applyFont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22" fontId="42" fillId="0" borderId="14" xfId="0" applyNumberFormat="1" applyFont="1" applyBorder="1" applyAlignment="1">
      <alignment horizontal="left" vertical="center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1" fillId="34" borderId="24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 shrinkToFi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Sheet1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90"/>
  <sheetViews>
    <sheetView showGridLines="0" tabSelected="1" zoomScale="75" zoomScaleNormal="75" zoomScalePageLayoutView="0" workbookViewId="0" topLeftCell="A4">
      <selection activeCell="P6" sqref="P6"/>
    </sheetView>
  </sheetViews>
  <sheetFormatPr defaultColWidth="8.88671875" defaultRowHeight="19.5" customHeight="1"/>
  <cols>
    <col min="1" max="1" width="9.5546875" style="1" customWidth="1"/>
    <col min="2" max="2" width="10.10546875" style="1" customWidth="1"/>
    <col min="3" max="3" width="12.3359375" style="1" customWidth="1"/>
    <col min="4" max="4" width="13.10546875" style="1" customWidth="1"/>
    <col min="5" max="5" width="11.99609375" style="1" bestFit="1" customWidth="1"/>
    <col min="6" max="6" width="12.5546875" style="1" customWidth="1"/>
    <col min="7" max="7" width="12.6640625" style="1" bestFit="1" customWidth="1"/>
    <col min="8" max="8" width="12.5546875" style="1" customWidth="1"/>
    <col min="9" max="9" width="5.3359375" style="2" bestFit="1" customWidth="1"/>
    <col min="10" max="10" width="9.77734375" style="3" bestFit="1" customWidth="1"/>
    <col min="11" max="11" width="10.3359375" style="1" bestFit="1" customWidth="1"/>
    <col min="12" max="12" width="8.6640625" style="3" bestFit="1" customWidth="1"/>
    <col min="13" max="13" width="9.10546875" style="1" bestFit="1" customWidth="1"/>
    <col min="14" max="14" width="9.77734375" style="1" bestFit="1" customWidth="1"/>
    <col min="15" max="15" width="10.3359375" style="1" bestFit="1" customWidth="1"/>
    <col min="16" max="16" width="16.99609375" style="1" bestFit="1" customWidth="1"/>
    <col min="17" max="17" width="12.88671875" style="1" bestFit="1" customWidth="1"/>
    <col min="18" max="18" width="12.10546875" style="1" bestFit="1" customWidth="1"/>
    <col min="19" max="19" width="9.4453125" style="1" bestFit="1" customWidth="1"/>
    <col min="20" max="20" width="8.6640625" style="4" bestFit="1" customWidth="1"/>
    <col min="21" max="21" width="8.6640625" style="4" customWidth="1"/>
    <col min="22" max="22" width="20.5546875" style="1" customWidth="1"/>
    <col min="23" max="23" width="8.6640625" style="4" bestFit="1" customWidth="1"/>
    <col min="24" max="24" width="8.5546875" style="4" customWidth="1"/>
    <col min="25" max="25" width="12.10546875" style="1" hidden="1" customWidth="1"/>
    <col min="26" max="26" width="7.99609375" style="4" hidden="1" customWidth="1"/>
    <col min="27" max="27" width="8.10546875" style="4" hidden="1" customWidth="1"/>
    <col min="28" max="28" width="19.99609375" style="1" customWidth="1"/>
    <col min="29" max="29" width="8.3359375" style="4" customWidth="1"/>
    <col min="30" max="30" width="8.6640625" style="4" bestFit="1" customWidth="1"/>
    <col min="31" max="31" width="18.3359375" style="1" hidden="1" customWidth="1"/>
    <col min="32" max="32" width="8.10546875" style="1" hidden="1" customWidth="1"/>
    <col min="33" max="33" width="7.99609375" style="1" hidden="1" customWidth="1"/>
    <col min="34" max="16384" width="8.88671875" style="1" customWidth="1"/>
  </cols>
  <sheetData>
    <row r="1" ht="11.25" customHeight="1"/>
    <row r="2" spans="1:3" ht="29.25" customHeight="1">
      <c r="A2" s="57" t="s">
        <v>23</v>
      </c>
      <c r="B2" s="57"/>
      <c r="C2" s="57"/>
    </row>
    <row r="3" spans="1:6" ht="19.5" customHeight="1">
      <c r="A3" s="17" t="s">
        <v>20</v>
      </c>
      <c r="B3" s="58">
        <f ca="1">NOW()</f>
        <v>42446.32150787037</v>
      </c>
      <c r="C3" s="58"/>
      <c r="D3" s="16"/>
      <c r="F3" s="16"/>
    </row>
    <row r="4" spans="1:33" ht="44.25" customHeight="1">
      <c r="A4" s="61" t="s">
        <v>11</v>
      </c>
      <c r="B4" s="55" t="s">
        <v>0</v>
      </c>
      <c r="C4" s="55" t="s">
        <v>25</v>
      </c>
      <c r="D4" s="55" t="s">
        <v>16</v>
      </c>
      <c r="E4" s="59" t="s">
        <v>33</v>
      </c>
      <c r="F4" s="59" t="s">
        <v>12</v>
      </c>
      <c r="G4" s="55" t="s">
        <v>21</v>
      </c>
      <c r="H4" s="55" t="s">
        <v>10</v>
      </c>
      <c r="I4" s="67" t="s">
        <v>14</v>
      </c>
      <c r="J4" s="55" t="s">
        <v>28</v>
      </c>
      <c r="K4" s="55"/>
      <c r="L4" s="55" t="s">
        <v>19</v>
      </c>
      <c r="M4" s="55"/>
      <c r="N4" s="55" t="s">
        <v>32</v>
      </c>
      <c r="O4" s="55"/>
      <c r="P4" s="55"/>
      <c r="Q4" s="55"/>
      <c r="R4" s="30" t="s">
        <v>6</v>
      </c>
      <c r="S4" s="55" t="s">
        <v>30</v>
      </c>
      <c r="T4" s="55"/>
      <c r="U4" s="55"/>
      <c r="V4" s="55" t="s">
        <v>34</v>
      </c>
      <c r="W4" s="55"/>
      <c r="X4" s="55"/>
      <c r="Y4" s="55" t="s">
        <v>3</v>
      </c>
      <c r="Z4" s="55"/>
      <c r="AA4" s="55"/>
      <c r="AB4" s="55" t="s">
        <v>22</v>
      </c>
      <c r="AC4" s="55"/>
      <c r="AD4" s="66"/>
      <c r="AE4" s="63" t="s">
        <v>18</v>
      </c>
      <c r="AF4" s="64"/>
      <c r="AG4" s="65"/>
    </row>
    <row r="5" spans="1:33" ht="19.5" customHeight="1">
      <c r="A5" s="62"/>
      <c r="B5" s="56"/>
      <c r="C5" s="56"/>
      <c r="D5" s="56"/>
      <c r="E5" s="60"/>
      <c r="F5" s="60"/>
      <c r="G5" s="56"/>
      <c r="H5" s="56"/>
      <c r="I5" s="68"/>
      <c r="J5" s="31" t="s">
        <v>4</v>
      </c>
      <c r="K5" s="32" t="s">
        <v>5</v>
      </c>
      <c r="L5" s="31" t="s">
        <v>4</v>
      </c>
      <c r="M5" s="32" t="s">
        <v>5</v>
      </c>
      <c r="N5" s="32" t="s">
        <v>13</v>
      </c>
      <c r="O5" s="32" t="s">
        <v>17</v>
      </c>
      <c r="P5" s="32" t="s">
        <v>15</v>
      </c>
      <c r="Q5" s="32" t="s">
        <v>29</v>
      </c>
      <c r="R5" s="32" t="s">
        <v>7</v>
      </c>
      <c r="S5" s="32" t="s">
        <v>31</v>
      </c>
      <c r="T5" s="33" t="s">
        <v>1</v>
      </c>
      <c r="U5" s="33" t="s">
        <v>2</v>
      </c>
      <c r="V5" s="32" t="s">
        <v>31</v>
      </c>
      <c r="W5" s="33" t="s">
        <v>1</v>
      </c>
      <c r="X5" s="33" t="s">
        <v>2</v>
      </c>
      <c r="Y5" s="32" t="s">
        <v>8</v>
      </c>
      <c r="Z5" s="33" t="s">
        <v>1</v>
      </c>
      <c r="AA5" s="33" t="s">
        <v>2</v>
      </c>
      <c r="AB5" s="32" t="s">
        <v>9</v>
      </c>
      <c r="AC5" s="34" t="s">
        <v>1</v>
      </c>
      <c r="AD5" s="35" t="s">
        <v>2</v>
      </c>
      <c r="AE5" s="36" t="s">
        <v>9</v>
      </c>
      <c r="AF5" s="37" t="s">
        <v>1</v>
      </c>
      <c r="AG5" s="38" t="s">
        <v>2</v>
      </c>
    </row>
    <row r="6" spans="1:33" ht="21" customHeight="1">
      <c r="A6" s="39" t="s">
        <v>26</v>
      </c>
      <c r="B6" s="26" t="s">
        <v>27</v>
      </c>
      <c r="C6" s="27">
        <v>42301</v>
      </c>
      <c r="D6" s="27">
        <f ca="1">NOW()</f>
        <v>42446.32150787037</v>
      </c>
      <c r="E6" s="18" t="str">
        <f aca="true" t="shared" si="0" ref="E6:E49">INT(R6/12)&amp;"년"&amp;MOD(R6,12)&amp;"개월"</f>
        <v>8년3개월</v>
      </c>
      <c r="F6" s="5"/>
      <c r="G6" s="27">
        <f ca="1">NOW()</f>
        <v>42446.32150787037</v>
      </c>
      <c r="H6" s="28" t="str">
        <f aca="true" t="shared" si="1" ref="H6:H49">DATEDIF(G6,D6,"y")&amp;"년"&amp;DATEDIF(G6,D6,"ym")&amp;"개월"</f>
        <v>0년0개월</v>
      </c>
      <c r="I6" s="29"/>
      <c r="J6" s="40">
        <f>DATEDIF(T6,U6,"m")+DATEDIF(W6,X6,"m")+DATEDIF(Z6,AA6,"m")</f>
        <v>95</v>
      </c>
      <c r="K6" s="22" t="str">
        <f aca="true" t="shared" si="2" ref="K6:K11">INT(J6/12)&amp;"년"&amp;MOD(J6,12)&amp;"개월"</f>
        <v>7년11개월</v>
      </c>
      <c r="L6" s="41">
        <f aca="true" t="shared" si="3" ref="L6:L11">(DATEDIF(AC6,AD6,"m")+DATEDIF(AF6,AG6,"m"))*60%</f>
        <v>0</v>
      </c>
      <c r="M6" s="22" t="str">
        <f aca="true" t="shared" si="4" ref="M6:M11">INT(L6/12)&amp;"년"&amp;MOD(L6,12)&amp;"개월"</f>
        <v>0년0개월</v>
      </c>
      <c r="N6" s="23">
        <f aca="true" t="shared" si="5" ref="N6:N11">J6+L6</f>
        <v>95</v>
      </c>
      <c r="O6" s="23" t="str">
        <f>INT(N6/12)&amp;"년"&amp;MOD(N6,12)&amp;"개월"</f>
        <v>7년11개월</v>
      </c>
      <c r="P6" s="23">
        <f aca="true" t="shared" si="6" ref="P6:P49">DATEDIF(C6,D6,"m")</f>
        <v>4</v>
      </c>
      <c r="Q6" s="23" t="str">
        <f aca="true" t="shared" si="7" ref="Q6:Q11">INT(P6/12)&amp;"년"&amp;MOD(P6,12)&amp;"개월"</f>
        <v>0년4개월</v>
      </c>
      <c r="R6" s="6">
        <f aca="true" t="shared" si="8" ref="R6:R11">N6+P6</f>
        <v>99</v>
      </c>
      <c r="S6" s="42" t="s">
        <v>24</v>
      </c>
      <c r="T6" s="43">
        <v>39022</v>
      </c>
      <c r="U6" s="7">
        <v>39629</v>
      </c>
      <c r="V6" s="42" t="s">
        <v>24</v>
      </c>
      <c r="W6" s="43">
        <v>39630</v>
      </c>
      <c r="X6" s="7">
        <v>41963</v>
      </c>
      <c r="Y6" s="42"/>
      <c r="Z6" s="43"/>
      <c r="AA6" s="7"/>
      <c r="AB6" s="8"/>
      <c r="AC6" s="7"/>
      <c r="AD6" s="9"/>
      <c r="AE6" s="20"/>
      <c r="AF6" s="7"/>
      <c r="AG6" s="9"/>
    </row>
    <row r="7" spans="1:33" ht="21" customHeight="1">
      <c r="A7" s="39"/>
      <c r="B7" s="26"/>
      <c r="C7" s="27">
        <v>41122</v>
      </c>
      <c r="D7" s="27">
        <f aca="true" ca="1" t="shared" si="9" ref="D7:D49">NOW()</f>
        <v>42446.32150787037</v>
      </c>
      <c r="E7" s="18" t="str">
        <f t="shared" si="0"/>
        <v>6년0개월</v>
      </c>
      <c r="F7" s="5"/>
      <c r="G7" s="27">
        <v>42036</v>
      </c>
      <c r="H7" s="28" t="str">
        <f t="shared" si="1"/>
        <v>1년1개월</v>
      </c>
      <c r="I7" s="29"/>
      <c r="J7" s="40">
        <f>DATEDIF(T7,U7,"m")+DATEDIF(W7,X7,"m")+DATEDIF(Z7,AA7,"m")</f>
        <v>29</v>
      </c>
      <c r="K7" s="32" t="str">
        <f t="shared" si="2"/>
        <v>2년5개월</v>
      </c>
      <c r="L7" s="31">
        <f t="shared" si="3"/>
        <v>0</v>
      </c>
      <c r="M7" s="32" t="str">
        <f t="shared" si="4"/>
        <v>0년0개월</v>
      </c>
      <c r="N7" s="23">
        <f t="shared" si="5"/>
        <v>29</v>
      </c>
      <c r="O7" s="23" t="str">
        <f aca="true" t="shared" si="10" ref="O7:O49">INT(N7/12)&amp;"년"&amp;MOD(N7,12)&amp;"개월"</f>
        <v>2년5개월</v>
      </c>
      <c r="P7" s="23">
        <f t="shared" si="6"/>
        <v>43</v>
      </c>
      <c r="Q7" s="23" t="str">
        <f t="shared" si="7"/>
        <v>3년7개월</v>
      </c>
      <c r="R7" s="6">
        <f t="shared" si="8"/>
        <v>72</v>
      </c>
      <c r="S7" s="42"/>
      <c r="T7" s="43">
        <v>40210</v>
      </c>
      <c r="U7" s="7">
        <v>41121</v>
      </c>
      <c r="V7" s="42"/>
      <c r="W7" s="43"/>
      <c r="X7" s="7"/>
      <c r="Y7" s="42"/>
      <c r="Z7" s="43"/>
      <c r="AA7" s="7"/>
      <c r="AB7" s="42"/>
      <c r="AC7" s="43"/>
      <c r="AD7" s="9"/>
      <c r="AE7" s="20"/>
      <c r="AF7" s="7"/>
      <c r="AG7" s="9"/>
    </row>
    <row r="8" spans="1:33" ht="21" customHeight="1">
      <c r="A8" s="39"/>
      <c r="B8" s="26"/>
      <c r="C8" s="27">
        <v>42156</v>
      </c>
      <c r="D8" s="27">
        <f ca="1" t="shared" si="9"/>
        <v>42446.32150787037</v>
      </c>
      <c r="E8" s="18" t="str">
        <f t="shared" si="0"/>
        <v>4년2개월</v>
      </c>
      <c r="F8" s="5"/>
      <c r="G8" s="27">
        <v>41518</v>
      </c>
      <c r="H8" s="28" t="str">
        <f t="shared" si="1"/>
        <v>2년6개월</v>
      </c>
      <c r="I8" s="29"/>
      <c r="J8" s="40">
        <f>DATEDIF(T8,U8,"m")+DATEDIF(W8,X8,"m")+DATEDIF(Z8,AA8,"m")</f>
        <v>41</v>
      </c>
      <c r="K8" s="32" t="str">
        <f t="shared" si="2"/>
        <v>3년5개월</v>
      </c>
      <c r="L8" s="31">
        <f t="shared" si="3"/>
        <v>0</v>
      </c>
      <c r="M8" s="32" t="str">
        <f t="shared" si="4"/>
        <v>0년0개월</v>
      </c>
      <c r="N8" s="23">
        <f t="shared" si="5"/>
        <v>41</v>
      </c>
      <c r="O8" s="23" t="str">
        <f t="shared" si="10"/>
        <v>3년5개월</v>
      </c>
      <c r="P8" s="23">
        <f t="shared" si="6"/>
        <v>9</v>
      </c>
      <c r="Q8" s="23" t="str">
        <f t="shared" si="7"/>
        <v>0년9개월</v>
      </c>
      <c r="R8" s="6">
        <f t="shared" si="8"/>
        <v>50</v>
      </c>
      <c r="S8" s="42" t="s">
        <v>24</v>
      </c>
      <c r="T8" s="43">
        <v>40878</v>
      </c>
      <c r="U8" s="7">
        <v>42144</v>
      </c>
      <c r="V8" s="42"/>
      <c r="W8" s="43"/>
      <c r="X8" s="7"/>
      <c r="Y8" s="42"/>
      <c r="Z8" s="43"/>
      <c r="AA8" s="7"/>
      <c r="AB8" s="8"/>
      <c r="AC8" s="7"/>
      <c r="AD8" s="9"/>
      <c r="AE8" s="20"/>
      <c r="AF8" s="7"/>
      <c r="AG8" s="9"/>
    </row>
    <row r="9" spans="1:33" ht="21" customHeight="1">
      <c r="A9" s="39"/>
      <c r="B9" s="26"/>
      <c r="C9" s="27">
        <v>41579</v>
      </c>
      <c r="D9" s="27">
        <f ca="1" t="shared" si="9"/>
        <v>42446.32150787037</v>
      </c>
      <c r="E9" s="18" t="str">
        <f t="shared" si="0"/>
        <v>2년4개월</v>
      </c>
      <c r="F9" s="5"/>
      <c r="G9" s="27">
        <v>41579</v>
      </c>
      <c r="H9" s="28" t="str">
        <f t="shared" si="1"/>
        <v>2년4개월</v>
      </c>
      <c r="I9" s="29"/>
      <c r="J9" s="40">
        <f>DATEDIF(T9,U9,"m")+DATEDIF(W9,X9,"m")+DATEDIF(Z9,AA9,"m")</f>
        <v>0</v>
      </c>
      <c r="K9" s="32" t="str">
        <f t="shared" si="2"/>
        <v>0년0개월</v>
      </c>
      <c r="L9" s="31">
        <f t="shared" si="3"/>
        <v>0</v>
      </c>
      <c r="M9" s="32" t="str">
        <f t="shared" si="4"/>
        <v>0년0개월</v>
      </c>
      <c r="N9" s="23">
        <f t="shared" si="5"/>
        <v>0</v>
      </c>
      <c r="O9" s="23" t="str">
        <f t="shared" si="10"/>
        <v>0년0개월</v>
      </c>
      <c r="P9" s="23">
        <f t="shared" si="6"/>
        <v>28</v>
      </c>
      <c r="Q9" s="23" t="str">
        <f t="shared" si="7"/>
        <v>2년4개월</v>
      </c>
      <c r="R9" s="6">
        <f t="shared" si="8"/>
        <v>28</v>
      </c>
      <c r="S9" s="42"/>
      <c r="T9" s="43"/>
      <c r="U9" s="7"/>
      <c r="V9" s="42"/>
      <c r="W9" s="43"/>
      <c r="X9" s="7"/>
      <c r="Y9" s="42"/>
      <c r="Z9" s="43"/>
      <c r="AA9" s="7"/>
      <c r="AB9" s="8"/>
      <c r="AC9" s="7"/>
      <c r="AD9" s="9"/>
      <c r="AE9" s="20"/>
      <c r="AF9" s="7"/>
      <c r="AG9" s="9"/>
    </row>
    <row r="10" spans="1:33" ht="21" customHeight="1">
      <c r="A10" s="39"/>
      <c r="B10" s="26"/>
      <c r="C10" s="27">
        <v>42095</v>
      </c>
      <c r="D10" s="27">
        <f ca="1" t="shared" si="9"/>
        <v>42446.32150787037</v>
      </c>
      <c r="E10" s="18" t="str">
        <f t="shared" si="0"/>
        <v>0년11개월</v>
      </c>
      <c r="F10" s="5"/>
      <c r="G10" s="27">
        <v>42095</v>
      </c>
      <c r="H10" s="28" t="str">
        <f t="shared" si="1"/>
        <v>0년11개월</v>
      </c>
      <c r="I10" s="29"/>
      <c r="J10" s="40">
        <f>DATEDIF(T10,U10,"m")+DATEDIF(W10,X10,"m")+DATEDIF(Z10,AA10,"m")</f>
        <v>0</v>
      </c>
      <c r="K10" s="32" t="str">
        <f t="shared" si="2"/>
        <v>0년0개월</v>
      </c>
      <c r="L10" s="31">
        <f t="shared" si="3"/>
        <v>0</v>
      </c>
      <c r="M10" s="32" t="str">
        <f t="shared" si="4"/>
        <v>0년0개월</v>
      </c>
      <c r="N10" s="23">
        <f t="shared" si="5"/>
        <v>0</v>
      </c>
      <c r="O10" s="23" t="str">
        <f t="shared" si="10"/>
        <v>0년0개월</v>
      </c>
      <c r="P10" s="23">
        <f t="shared" si="6"/>
        <v>11</v>
      </c>
      <c r="Q10" s="23" t="str">
        <f t="shared" si="7"/>
        <v>0년11개월</v>
      </c>
      <c r="R10" s="6">
        <f t="shared" si="8"/>
        <v>11</v>
      </c>
      <c r="S10" s="42"/>
      <c r="T10" s="43"/>
      <c r="U10" s="7"/>
      <c r="V10" s="42"/>
      <c r="W10" s="43"/>
      <c r="X10" s="7"/>
      <c r="Y10" s="42"/>
      <c r="Z10" s="43"/>
      <c r="AA10" s="7"/>
      <c r="AB10" s="8"/>
      <c r="AC10" s="7"/>
      <c r="AD10" s="9"/>
      <c r="AE10" s="21"/>
      <c r="AF10" s="11"/>
      <c r="AG10" s="12"/>
    </row>
    <row r="11" spans="1:33" ht="21" customHeight="1">
      <c r="A11" s="39"/>
      <c r="B11" s="26"/>
      <c r="C11" s="27">
        <v>40091</v>
      </c>
      <c r="D11" s="27">
        <f ca="1" t="shared" si="9"/>
        <v>42446.32150787037</v>
      </c>
      <c r="E11" s="18" t="str">
        <f t="shared" si="0"/>
        <v>8년7개월</v>
      </c>
      <c r="F11" s="5"/>
      <c r="G11" s="27">
        <v>41334</v>
      </c>
      <c r="H11" s="28" t="str">
        <f t="shared" si="1"/>
        <v>3년0개월</v>
      </c>
      <c r="I11" s="29"/>
      <c r="J11" s="40">
        <f aca="true" t="shared" si="11" ref="J11:J49">DATEDIF(T11,U11,"m")+DATEDIF(W11,X11,"m")+DATEDIF(Z11,AA11,"m")</f>
        <v>26</v>
      </c>
      <c r="K11" s="32" t="str">
        <f t="shared" si="2"/>
        <v>2년2개월</v>
      </c>
      <c r="L11" s="31">
        <f t="shared" si="3"/>
        <v>0</v>
      </c>
      <c r="M11" s="32" t="str">
        <f t="shared" si="4"/>
        <v>0년0개월</v>
      </c>
      <c r="N11" s="23">
        <f t="shared" si="5"/>
        <v>26</v>
      </c>
      <c r="O11" s="23" t="str">
        <f t="shared" si="10"/>
        <v>2년2개월</v>
      </c>
      <c r="P11" s="23">
        <f t="shared" si="6"/>
        <v>77</v>
      </c>
      <c r="Q11" s="23" t="str">
        <f t="shared" si="7"/>
        <v>6년5개월</v>
      </c>
      <c r="R11" s="6">
        <f t="shared" si="8"/>
        <v>103</v>
      </c>
      <c r="S11" s="42" t="s">
        <v>24</v>
      </c>
      <c r="T11" s="43">
        <v>39234</v>
      </c>
      <c r="U11" s="7">
        <v>40055</v>
      </c>
      <c r="V11" s="42"/>
      <c r="W11" s="43"/>
      <c r="X11" s="7"/>
      <c r="Y11" s="42"/>
      <c r="Z11" s="43"/>
      <c r="AA11" s="7"/>
      <c r="AB11" s="8"/>
      <c r="AC11" s="7"/>
      <c r="AD11" s="9"/>
      <c r="AE11" s="21"/>
      <c r="AF11" s="11"/>
      <c r="AG11" s="12"/>
    </row>
    <row r="12" spans="1:33" ht="21" customHeight="1">
      <c r="A12" s="39"/>
      <c r="B12" s="26"/>
      <c r="C12" s="27">
        <v>40513</v>
      </c>
      <c r="D12" s="27">
        <f ca="1" t="shared" si="9"/>
        <v>42446.32150787037</v>
      </c>
      <c r="E12" s="18" t="str">
        <f t="shared" si="0"/>
        <v>5년3개월</v>
      </c>
      <c r="F12" s="5"/>
      <c r="G12" s="27">
        <v>41243</v>
      </c>
      <c r="H12" s="28" t="str">
        <f t="shared" si="1"/>
        <v>3년3개월</v>
      </c>
      <c r="I12" s="29"/>
      <c r="J12" s="40">
        <f t="shared" si="11"/>
        <v>0</v>
      </c>
      <c r="K12" s="32" t="str">
        <f aca="true" t="shared" si="12" ref="K12:K49">INT(J12/12)&amp;"년"&amp;MOD(J12,12)&amp;"개월"</f>
        <v>0년0개월</v>
      </c>
      <c r="L12" s="31">
        <f aca="true" t="shared" si="13" ref="L12:L49">(DATEDIF(AC12,AD12,"m")+DATEDIF(AF12,AG12,"m"))*60%</f>
        <v>0</v>
      </c>
      <c r="M12" s="32" t="str">
        <f aca="true" t="shared" si="14" ref="M12:M49">INT(L12/12)&amp;"년"&amp;MOD(L12,12)&amp;"개월"</f>
        <v>0년0개월</v>
      </c>
      <c r="N12" s="23">
        <f aca="true" t="shared" si="15" ref="N12:N49">J12+L12</f>
        <v>0</v>
      </c>
      <c r="O12" s="23" t="str">
        <f t="shared" si="10"/>
        <v>0년0개월</v>
      </c>
      <c r="P12" s="23">
        <f t="shared" si="6"/>
        <v>63</v>
      </c>
      <c r="Q12" s="23" t="str">
        <f aca="true" t="shared" si="16" ref="Q12:Q49">INT(P12/12)&amp;"년"&amp;MOD(P12,12)&amp;"개월"</f>
        <v>5년3개월</v>
      </c>
      <c r="R12" s="6">
        <f aca="true" t="shared" si="17" ref="R12:R49">N12+P12</f>
        <v>63</v>
      </c>
      <c r="S12" s="42"/>
      <c r="T12" s="43"/>
      <c r="U12" s="7"/>
      <c r="V12" s="42"/>
      <c r="W12" s="43"/>
      <c r="X12" s="7"/>
      <c r="Y12" s="42"/>
      <c r="Z12" s="43"/>
      <c r="AA12" s="7"/>
      <c r="AB12" s="8"/>
      <c r="AC12" s="7"/>
      <c r="AD12" s="9"/>
      <c r="AE12" s="21"/>
      <c r="AF12" s="11"/>
      <c r="AG12" s="12"/>
    </row>
    <row r="13" spans="1:33" ht="21" customHeight="1">
      <c r="A13" s="39"/>
      <c r="B13" s="26"/>
      <c r="C13" s="27">
        <v>40672</v>
      </c>
      <c r="D13" s="27">
        <f ca="1" t="shared" si="9"/>
        <v>42446.32150787037</v>
      </c>
      <c r="E13" s="18" t="str">
        <f t="shared" si="0"/>
        <v>4년10개월</v>
      </c>
      <c r="F13" s="5"/>
      <c r="G13" s="27">
        <v>41306</v>
      </c>
      <c r="H13" s="28" t="str">
        <f t="shared" si="1"/>
        <v>3년1개월</v>
      </c>
      <c r="I13" s="44"/>
      <c r="J13" s="40">
        <f t="shared" si="11"/>
        <v>0</v>
      </c>
      <c r="K13" s="32" t="str">
        <f t="shared" si="12"/>
        <v>0년0개월</v>
      </c>
      <c r="L13" s="31">
        <f t="shared" si="13"/>
        <v>0</v>
      </c>
      <c r="M13" s="32" t="str">
        <f t="shared" si="14"/>
        <v>0년0개월</v>
      </c>
      <c r="N13" s="23">
        <f t="shared" si="15"/>
        <v>0</v>
      </c>
      <c r="O13" s="23" t="str">
        <f t="shared" si="10"/>
        <v>0년0개월</v>
      </c>
      <c r="P13" s="23">
        <f t="shared" si="6"/>
        <v>58</v>
      </c>
      <c r="Q13" s="23" t="str">
        <f t="shared" si="16"/>
        <v>4년10개월</v>
      </c>
      <c r="R13" s="6">
        <f t="shared" si="17"/>
        <v>58</v>
      </c>
      <c r="S13" s="42"/>
      <c r="T13" s="43"/>
      <c r="U13" s="7"/>
      <c r="V13" s="42"/>
      <c r="W13" s="43"/>
      <c r="X13" s="7"/>
      <c r="Y13" s="42"/>
      <c r="Z13" s="43"/>
      <c r="AA13" s="7"/>
      <c r="AB13" s="8"/>
      <c r="AC13" s="7"/>
      <c r="AD13" s="9"/>
      <c r="AE13" s="21"/>
      <c r="AF13" s="11"/>
      <c r="AG13" s="12"/>
    </row>
    <row r="14" spans="1:33" ht="21" customHeight="1">
      <c r="A14" s="39"/>
      <c r="B14" s="26"/>
      <c r="C14" s="27">
        <v>41306</v>
      </c>
      <c r="D14" s="27">
        <f ca="1" t="shared" si="9"/>
        <v>42446.32150787037</v>
      </c>
      <c r="E14" s="18" t="str">
        <f t="shared" si="0"/>
        <v>3년1개월</v>
      </c>
      <c r="F14" s="5"/>
      <c r="G14" s="27">
        <v>42036</v>
      </c>
      <c r="H14" s="28" t="str">
        <f t="shared" si="1"/>
        <v>1년1개월</v>
      </c>
      <c r="I14" s="29"/>
      <c r="J14" s="40">
        <f t="shared" si="11"/>
        <v>0</v>
      </c>
      <c r="K14" s="32" t="str">
        <f t="shared" si="12"/>
        <v>0년0개월</v>
      </c>
      <c r="L14" s="31">
        <f t="shared" si="13"/>
        <v>0</v>
      </c>
      <c r="M14" s="32" t="str">
        <f t="shared" si="14"/>
        <v>0년0개월</v>
      </c>
      <c r="N14" s="23">
        <f t="shared" si="15"/>
        <v>0</v>
      </c>
      <c r="O14" s="23" t="str">
        <f t="shared" si="10"/>
        <v>0년0개월</v>
      </c>
      <c r="P14" s="23">
        <f t="shared" si="6"/>
        <v>37</v>
      </c>
      <c r="Q14" s="23" t="str">
        <f t="shared" si="16"/>
        <v>3년1개월</v>
      </c>
      <c r="R14" s="6">
        <f t="shared" si="17"/>
        <v>37</v>
      </c>
      <c r="S14" s="42"/>
      <c r="T14" s="43"/>
      <c r="U14" s="7"/>
      <c r="V14" s="42"/>
      <c r="W14" s="43"/>
      <c r="X14" s="7"/>
      <c r="Y14" s="42"/>
      <c r="Z14" s="43"/>
      <c r="AA14" s="7"/>
      <c r="AB14" s="8"/>
      <c r="AC14" s="7"/>
      <c r="AD14" s="9"/>
      <c r="AE14" s="21"/>
      <c r="AF14" s="11"/>
      <c r="AG14" s="12"/>
    </row>
    <row r="15" spans="1:33" ht="21" customHeight="1">
      <c r="A15" s="39"/>
      <c r="B15" s="26"/>
      <c r="C15" s="27">
        <v>41584</v>
      </c>
      <c r="D15" s="27">
        <f ca="1" t="shared" si="9"/>
        <v>42446.32150787037</v>
      </c>
      <c r="E15" s="18" t="str">
        <f t="shared" si="0"/>
        <v>2년4개월</v>
      </c>
      <c r="F15" s="5"/>
      <c r="G15" s="27">
        <v>41584</v>
      </c>
      <c r="H15" s="28" t="str">
        <f t="shared" si="1"/>
        <v>2년4개월</v>
      </c>
      <c r="I15" s="29"/>
      <c r="J15" s="40">
        <f t="shared" si="11"/>
        <v>0</v>
      </c>
      <c r="K15" s="32" t="str">
        <f t="shared" si="12"/>
        <v>0년0개월</v>
      </c>
      <c r="L15" s="31">
        <f t="shared" si="13"/>
        <v>0</v>
      </c>
      <c r="M15" s="32" t="str">
        <f t="shared" si="14"/>
        <v>0년0개월</v>
      </c>
      <c r="N15" s="23">
        <f t="shared" si="15"/>
        <v>0</v>
      </c>
      <c r="O15" s="23" t="str">
        <f t="shared" si="10"/>
        <v>0년0개월</v>
      </c>
      <c r="P15" s="23">
        <f t="shared" si="6"/>
        <v>28</v>
      </c>
      <c r="Q15" s="23" t="str">
        <f t="shared" si="16"/>
        <v>2년4개월</v>
      </c>
      <c r="R15" s="6">
        <f t="shared" si="17"/>
        <v>28</v>
      </c>
      <c r="S15" s="42"/>
      <c r="T15" s="43"/>
      <c r="U15" s="7"/>
      <c r="V15" s="42"/>
      <c r="W15" s="43"/>
      <c r="X15" s="7"/>
      <c r="Y15" s="42"/>
      <c r="Z15" s="43"/>
      <c r="AA15" s="7"/>
      <c r="AB15" s="8"/>
      <c r="AC15" s="7"/>
      <c r="AD15" s="9"/>
      <c r="AE15" s="21"/>
      <c r="AF15" s="11"/>
      <c r="AG15" s="12"/>
    </row>
    <row r="16" spans="1:33" ht="21" customHeight="1">
      <c r="A16" s="39"/>
      <c r="B16" s="26"/>
      <c r="C16" s="27">
        <v>42095</v>
      </c>
      <c r="D16" s="27">
        <f ca="1" t="shared" si="9"/>
        <v>42446.32150787037</v>
      </c>
      <c r="E16" s="18" t="str">
        <f t="shared" si="0"/>
        <v>0년11개월</v>
      </c>
      <c r="F16" s="5"/>
      <c r="G16" s="27">
        <v>42095</v>
      </c>
      <c r="H16" s="28" t="str">
        <f t="shared" si="1"/>
        <v>0년11개월</v>
      </c>
      <c r="I16" s="29"/>
      <c r="J16" s="40">
        <f t="shared" si="11"/>
        <v>0</v>
      </c>
      <c r="K16" s="32" t="str">
        <f t="shared" si="12"/>
        <v>0년0개월</v>
      </c>
      <c r="L16" s="31">
        <f t="shared" si="13"/>
        <v>0</v>
      </c>
      <c r="M16" s="32" t="str">
        <f t="shared" si="14"/>
        <v>0년0개월</v>
      </c>
      <c r="N16" s="23">
        <f t="shared" si="15"/>
        <v>0</v>
      </c>
      <c r="O16" s="23" t="str">
        <f t="shared" si="10"/>
        <v>0년0개월</v>
      </c>
      <c r="P16" s="23">
        <f t="shared" si="6"/>
        <v>11</v>
      </c>
      <c r="Q16" s="23" t="str">
        <f t="shared" si="16"/>
        <v>0년11개월</v>
      </c>
      <c r="R16" s="6">
        <f t="shared" si="17"/>
        <v>11</v>
      </c>
      <c r="S16" s="42"/>
      <c r="T16" s="43"/>
      <c r="U16" s="7"/>
      <c r="V16" s="42"/>
      <c r="W16" s="43"/>
      <c r="X16" s="7"/>
      <c r="Y16" s="42"/>
      <c r="Z16" s="43"/>
      <c r="AA16" s="7"/>
      <c r="AB16" s="8"/>
      <c r="AC16" s="7"/>
      <c r="AD16" s="9"/>
      <c r="AE16" s="21"/>
      <c r="AF16" s="11"/>
      <c r="AG16" s="12"/>
    </row>
    <row r="17" spans="1:33" ht="21" customHeight="1">
      <c r="A17" s="39"/>
      <c r="B17" s="26"/>
      <c r="C17" s="27">
        <v>42095</v>
      </c>
      <c r="D17" s="27">
        <f ca="1" t="shared" si="9"/>
        <v>42446.32150787037</v>
      </c>
      <c r="E17" s="18" t="str">
        <f t="shared" si="0"/>
        <v>0년11개월</v>
      </c>
      <c r="F17" s="5"/>
      <c r="G17" s="27">
        <v>42095</v>
      </c>
      <c r="H17" s="28" t="str">
        <f t="shared" si="1"/>
        <v>0년11개월</v>
      </c>
      <c r="I17" s="29"/>
      <c r="J17" s="40">
        <f t="shared" si="11"/>
        <v>0</v>
      </c>
      <c r="K17" s="32" t="str">
        <f t="shared" si="12"/>
        <v>0년0개월</v>
      </c>
      <c r="L17" s="31">
        <f t="shared" si="13"/>
        <v>0</v>
      </c>
      <c r="M17" s="32" t="str">
        <f t="shared" si="14"/>
        <v>0년0개월</v>
      </c>
      <c r="N17" s="23">
        <f t="shared" si="15"/>
        <v>0</v>
      </c>
      <c r="O17" s="23" t="str">
        <f t="shared" si="10"/>
        <v>0년0개월</v>
      </c>
      <c r="P17" s="23">
        <f t="shared" si="6"/>
        <v>11</v>
      </c>
      <c r="Q17" s="23" t="str">
        <f t="shared" si="16"/>
        <v>0년11개월</v>
      </c>
      <c r="R17" s="6">
        <f t="shared" si="17"/>
        <v>11</v>
      </c>
      <c r="S17" s="42"/>
      <c r="T17" s="43"/>
      <c r="U17" s="7"/>
      <c r="V17" s="42"/>
      <c r="W17" s="43"/>
      <c r="X17" s="7"/>
      <c r="Y17" s="42"/>
      <c r="Z17" s="43"/>
      <c r="AA17" s="7"/>
      <c r="AB17" s="8"/>
      <c r="AC17" s="7"/>
      <c r="AD17" s="9"/>
      <c r="AE17" s="21"/>
      <c r="AF17" s="11"/>
      <c r="AG17" s="12"/>
    </row>
    <row r="18" spans="1:33" ht="21" customHeight="1">
      <c r="A18" s="39"/>
      <c r="B18" s="26"/>
      <c r="C18" s="27">
        <v>39873</v>
      </c>
      <c r="D18" s="27">
        <f ca="1" t="shared" si="9"/>
        <v>42446.32150787037</v>
      </c>
      <c r="E18" s="18" t="str">
        <f t="shared" si="0"/>
        <v>7년0개월</v>
      </c>
      <c r="F18" s="5"/>
      <c r="G18" s="27">
        <v>41518</v>
      </c>
      <c r="H18" s="28" t="str">
        <f t="shared" si="1"/>
        <v>2년6개월</v>
      </c>
      <c r="I18" s="29"/>
      <c r="J18" s="40">
        <f t="shared" si="11"/>
        <v>0</v>
      </c>
      <c r="K18" s="32" t="str">
        <f t="shared" si="12"/>
        <v>0년0개월</v>
      </c>
      <c r="L18" s="31">
        <f t="shared" si="13"/>
        <v>0</v>
      </c>
      <c r="M18" s="32" t="str">
        <f t="shared" si="14"/>
        <v>0년0개월</v>
      </c>
      <c r="N18" s="23">
        <f t="shared" si="15"/>
        <v>0</v>
      </c>
      <c r="O18" s="23" t="str">
        <f t="shared" si="10"/>
        <v>0년0개월</v>
      </c>
      <c r="P18" s="23">
        <f t="shared" si="6"/>
        <v>84</v>
      </c>
      <c r="Q18" s="23" t="str">
        <f t="shared" si="16"/>
        <v>7년0개월</v>
      </c>
      <c r="R18" s="6">
        <f t="shared" si="17"/>
        <v>84</v>
      </c>
      <c r="S18" s="42"/>
      <c r="T18" s="43"/>
      <c r="U18" s="7"/>
      <c r="V18" s="42"/>
      <c r="W18" s="43"/>
      <c r="X18" s="7"/>
      <c r="Y18" s="42"/>
      <c r="Z18" s="43"/>
      <c r="AA18" s="7"/>
      <c r="AB18" s="8"/>
      <c r="AC18" s="7"/>
      <c r="AD18" s="9"/>
      <c r="AE18" s="21"/>
      <c r="AF18" s="11"/>
      <c r="AG18" s="12"/>
    </row>
    <row r="19" spans="1:33" ht="21" customHeight="1">
      <c r="A19" s="39"/>
      <c r="B19" s="26"/>
      <c r="C19" s="27">
        <v>40787</v>
      </c>
      <c r="D19" s="27">
        <f ca="1" t="shared" si="9"/>
        <v>42446.32150787037</v>
      </c>
      <c r="E19" s="18" t="str">
        <f t="shared" si="0"/>
        <v>4년6개월</v>
      </c>
      <c r="F19" s="5"/>
      <c r="G19" s="27">
        <v>41518</v>
      </c>
      <c r="H19" s="28" t="str">
        <f t="shared" si="1"/>
        <v>2년6개월</v>
      </c>
      <c r="I19" s="29"/>
      <c r="J19" s="40">
        <f t="shared" si="11"/>
        <v>0</v>
      </c>
      <c r="K19" s="32" t="str">
        <f t="shared" si="12"/>
        <v>0년0개월</v>
      </c>
      <c r="L19" s="31">
        <f t="shared" si="13"/>
        <v>0</v>
      </c>
      <c r="M19" s="32" t="str">
        <f t="shared" si="14"/>
        <v>0년0개월</v>
      </c>
      <c r="N19" s="23">
        <f t="shared" si="15"/>
        <v>0</v>
      </c>
      <c r="O19" s="23" t="str">
        <f t="shared" si="10"/>
        <v>0년0개월</v>
      </c>
      <c r="P19" s="23">
        <f t="shared" si="6"/>
        <v>54</v>
      </c>
      <c r="Q19" s="23" t="str">
        <f t="shared" si="16"/>
        <v>4년6개월</v>
      </c>
      <c r="R19" s="6">
        <f t="shared" si="17"/>
        <v>54</v>
      </c>
      <c r="S19" s="42"/>
      <c r="T19" s="43"/>
      <c r="U19" s="7"/>
      <c r="V19" s="42"/>
      <c r="W19" s="43"/>
      <c r="X19" s="7"/>
      <c r="Y19" s="42"/>
      <c r="Z19" s="43"/>
      <c r="AA19" s="7"/>
      <c r="AB19" s="8"/>
      <c r="AC19" s="7"/>
      <c r="AD19" s="9"/>
      <c r="AE19" s="21"/>
      <c r="AF19" s="11"/>
      <c r="AG19" s="12"/>
    </row>
    <row r="20" spans="1:33" ht="21" customHeight="1">
      <c r="A20" s="39"/>
      <c r="B20" s="26"/>
      <c r="C20" s="27">
        <v>40970</v>
      </c>
      <c r="D20" s="27">
        <f ca="1" t="shared" si="9"/>
        <v>42446.32150787037</v>
      </c>
      <c r="E20" s="18" t="str">
        <f t="shared" si="0"/>
        <v>4년0개월</v>
      </c>
      <c r="F20" s="5"/>
      <c r="G20" s="27">
        <v>41700</v>
      </c>
      <c r="H20" s="28" t="str">
        <f t="shared" si="1"/>
        <v>2년0개월</v>
      </c>
      <c r="I20" s="29"/>
      <c r="J20" s="40">
        <f t="shared" si="11"/>
        <v>0</v>
      </c>
      <c r="K20" s="32" t="str">
        <f t="shared" si="12"/>
        <v>0년0개월</v>
      </c>
      <c r="L20" s="31">
        <f t="shared" si="13"/>
        <v>0</v>
      </c>
      <c r="M20" s="32" t="str">
        <f t="shared" si="14"/>
        <v>0년0개월</v>
      </c>
      <c r="N20" s="23">
        <f t="shared" si="15"/>
        <v>0</v>
      </c>
      <c r="O20" s="23" t="str">
        <f t="shared" si="10"/>
        <v>0년0개월</v>
      </c>
      <c r="P20" s="23">
        <f t="shared" si="6"/>
        <v>48</v>
      </c>
      <c r="Q20" s="23" t="str">
        <f t="shared" si="16"/>
        <v>4년0개월</v>
      </c>
      <c r="R20" s="6">
        <f t="shared" si="17"/>
        <v>48</v>
      </c>
      <c r="S20" s="42"/>
      <c r="T20" s="43"/>
      <c r="U20" s="7"/>
      <c r="V20" s="42"/>
      <c r="W20" s="43"/>
      <c r="X20" s="7"/>
      <c r="Y20" s="42"/>
      <c r="Z20" s="43"/>
      <c r="AA20" s="7"/>
      <c r="AB20" s="8"/>
      <c r="AC20" s="7"/>
      <c r="AD20" s="9"/>
      <c r="AE20" s="21"/>
      <c r="AF20" s="11"/>
      <c r="AG20" s="12"/>
    </row>
    <row r="21" spans="1:33" ht="21" customHeight="1">
      <c r="A21" s="39"/>
      <c r="B21" s="26"/>
      <c r="C21" s="27">
        <v>41659</v>
      </c>
      <c r="D21" s="27">
        <f ca="1" t="shared" si="9"/>
        <v>42446.32150787037</v>
      </c>
      <c r="E21" s="18" t="str">
        <f t="shared" si="0"/>
        <v>2년1개월</v>
      </c>
      <c r="F21" s="5"/>
      <c r="G21" s="27">
        <v>41659</v>
      </c>
      <c r="H21" s="28" t="str">
        <f t="shared" si="1"/>
        <v>2년1개월</v>
      </c>
      <c r="I21" s="29"/>
      <c r="J21" s="40">
        <f t="shared" si="11"/>
        <v>0</v>
      </c>
      <c r="K21" s="32" t="str">
        <f t="shared" si="12"/>
        <v>0년0개월</v>
      </c>
      <c r="L21" s="31">
        <f t="shared" si="13"/>
        <v>0</v>
      </c>
      <c r="M21" s="32" t="str">
        <f t="shared" si="14"/>
        <v>0년0개월</v>
      </c>
      <c r="N21" s="23">
        <f t="shared" si="15"/>
        <v>0</v>
      </c>
      <c r="O21" s="23" t="str">
        <f t="shared" si="10"/>
        <v>0년0개월</v>
      </c>
      <c r="P21" s="23">
        <f t="shared" si="6"/>
        <v>25</v>
      </c>
      <c r="Q21" s="23" t="str">
        <f t="shared" si="16"/>
        <v>2년1개월</v>
      </c>
      <c r="R21" s="6">
        <f t="shared" si="17"/>
        <v>25</v>
      </c>
      <c r="S21" s="42"/>
      <c r="T21" s="43"/>
      <c r="U21" s="7"/>
      <c r="V21" s="42"/>
      <c r="W21" s="43"/>
      <c r="X21" s="7"/>
      <c r="Y21" s="42"/>
      <c r="Z21" s="43"/>
      <c r="AA21" s="7"/>
      <c r="AB21" s="8"/>
      <c r="AC21" s="7"/>
      <c r="AD21" s="9"/>
      <c r="AE21" s="21"/>
      <c r="AF21" s="11"/>
      <c r="AG21" s="12"/>
    </row>
    <row r="22" spans="1:33" ht="21" customHeight="1">
      <c r="A22" s="39"/>
      <c r="B22" s="26"/>
      <c r="C22" s="27">
        <v>41904</v>
      </c>
      <c r="D22" s="27">
        <f ca="1" t="shared" si="9"/>
        <v>42446.32150787037</v>
      </c>
      <c r="E22" s="18" t="str">
        <f t="shared" si="0"/>
        <v>1년5개월</v>
      </c>
      <c r="F22" s="5"/>
      <c r="G22" s="27">
        <v>41904</v>
      </c>
      <c r="H22" s="28" t="str">
        <f t="shared" si="1"/>
        <v>1년5개월</v>
      </c>
      <c r="I22" s="29"/>
      <c r="J22" s="40">
        <f t="shared" si="11"/>
        <v>0</v>
      </c>
      <c r="K22" s="32" t="str">
        <f t="shared" si="12"/>
        <v>0년0개월</v>
      </c>
      <c r="L22" s="31">
        <f t="shared" si="13"/>
        <v>0</v>
      </c>
      <c r="M22" s="32" t="str">
        <f t="shared" si="14"/>
        <v>0년0개월</v>
      </c>
      <c r="N22" s="23">
        <f t="shared" si="15"/>
        <v>0</v>
      </c>
      <c r="O22" s="23" t="str">
        <f t="shared" si="10"/>
        <v>0년0개월</v>
      </c>
      <c r="P22" s="23">
        <f t="shared" si="6"/>
        <v>17</v>
      </c>
      <c r="Q22" s="23" t="str">
        <f t="shared" si="16"/>
        <v>1년5개월</v>
      </c>
      <c r="R22" s="6">
        <f t="shared" si="17"/>
        <v>17</v>
      </c>
      <c r="S22" s="42"/>
      <c r="T22" s="43"/>
      <c r="U22" s="7"/>
      <c r="V22" s="42"/>
      <c r="W22" s="43"/>
      <c r="X22" s="7"/>
      <c r="Y22" s="42"/>
      <c r="Z22" s="43"/>
      <c r="AA22" s="7"/>
      <c r="AB22" s="8"/>
      <c r="AC22" s="7"/>
      <c r="AD22" s="9"/>
      <c r="AE22" s="21"/>
      <c r="AF22" s="11"/>
      <c r="AG22" s="12"/>
    </row>
    <row r="23" spans="1:33" ht="21" customHeight="1">
      <c r="A23" s="39"/>
      <c r="B23" s="26"/>
      <c r="C23" s="27">
        <v>42095</v>
      </c>
      <c r="D23" s="27">
        <f ca="1" t="shared" si="9"/>
        <v>42446.32150787037</v>
      </c>
      <c r="E23" s="18" t="str">
        <f t="shared" si="0"/>
        <v>0년11개월</v>
      </c>
      <c r="F23" s="5"/>
      <c r="G23" s="27">
        <v>42095</v>
      </c>
      <c r="H23" s="28" t="str">
        <f t="shared" si="1"/>
        <v>0년11개월</v>
      </c>
      <c r="I23" s="29"/>
      <c r="J23" s="40">
        <f t="shared" si="11"/>
        <v>0</v>
      </c>
      <c r="K23" s="32" t="str">
        <f t="shared" si="12"/>
        <v>0년0개월</v>
      </c>
      <c r="L23" s="31">
        <f t="shared" si="13"/>
        <v>0</v>
      </c>
      <c r="M23" s="32" t="str">
        <f t="shared" si="14"/>
        <v>0년0개월</v>
      </c>
      <c r="N23" s="23">
        <f t="shared" si="15"/>
        <v>0</v>
      </c>
      <c r="O23" s="23" t="str">
        <f t="shared" si="10"/>
        <v>0년0개월</v>
      </c>
      <c r="P23" s="23">
        <f t="shared" si="6"/>
        <v>11</v>
      </c>
      <c r="Q23" s="23" t="str">
        <f t="shared" si="16"/>
        <v>0년11개월</v>
      </c>
      <c r="R23" s="6">
        <f t="shared" si="17"/>
        <v>11</v>
      </c>
      <c r="S23" s="42"/>
      <c r="T23" s="43"/>
      <c r="U23" s="7"/>
      <c r="V23" s="42"/>
      <c r="W23" s="43"/>
      <c r="X23" s="7"/>
      <c r="Y23" s="42"/>
      <c r="Z23" s="43"/>
      <c r="AA23" s="7"/>
      <c r="AB23" s="8"/>
      <c r="AC23" s="7"/>
      <c r="AD23" s="9"/>
      <c r="AE23" s="21"/>
      <c r="AF23" s="11"/>
      <c r="AG23" s="12"/>
    </row>
    <row r="24" spans="1:33" ht="21" customHeight="1">
      <c r="A24" s="39"/>
      <c r="B24" s="26"/>
      <c r="C24" s="27">
        <v>40179</v>
      </c>
      <c r="D24" s="27">
        <f ca="1" t="shared" si="9"/>
        <v>42446.32150787037</v>
      </c>
      <c r="E24" s="18" t="str">
        <f t="shared" si="0"/>
        <v>6년2개월</v>
      </c>
      <c r="F24" s="5"/>
      <c r="G24" s="27">
        <v>41518</v>
      </c>
      <c r="H24" s="28" t="str">
        <f t="shared" si="1"/>
        <v>2년6개월</v>
      </c>
      <c r="I24" s="29"/>
      <c r="J24" s="40">
        <f t="shared" si="11"/>
        <v>0</v>
      </c>
      <c r="K24" s="32" t="str">
        <f t="shared" si="12"/>
        <v>0년0개월</v>
      </c>
      <c r="L24" s="31">
        <f t="shared" si="13"/>
        <v>0</v>
      </c>
      <c r="M24" s="32" t="str">
        <f t="shared" si="14"/>
        <v>0년0개월</v>
      </c>
      <c r="N24" s="23">
        <f t="shared" si="15"/>
        <v>0</v>
      </c>
      <c r="O24" s="23" t="str">
        <f t="shared" si="10"/>
        <v>0년0개월</v>
      </c>
      <c r="P24" s="23">
        <f t="shared" si="6"/>
        <v>74</v>
      </c>
      <c r="Q24" s="23" t="str">
        <f t="shared" si="16"/>
        <v>6년2개월</v>
      </c>
      <c r="R24" s="6">
        <f t="shared" si="17"/>
        <v>74</v>
      </c>
      <c r="S24" s="42"/>
      <c r="T24" s="43"/>
      <c r="U24" s="7"/>
      <c r="V24" s="42"/>
      <c r="W24" s="43"/>
      <c r="X24" s="7"/>
      <c r="Y24" s="42"/>
      <c r="Z24" s="43"/>
      <c r="AA24" s="7"/>
      <c r="AB24" s="8"/>
      <c r="AC24" s="7"/>
      <c r="AD24" s="9"/>
      <c r="AE24" s="21"/>
      <c r="AF24" s="11"/>
      <c r="AG24" s="12"/>
    </row>
    <row r="25" spans="1:33" ht="21" customHeight="1">
      <c r="A25" s="39"/>
      <c r="B25" s="26"/>
      <c r="C25" s="27">
        <v>40970</v>
      </c>
      <c r="D25" s="27">
        <f ca="1" t="shared" si="9"/>
        <v>42446.32150787037</v>
      </c>
      <c r="E25" s="18" t="str">
        <f t="shared" si="0"/>
        <v>4년0개월</v>
      </c>
      <c r="F25" s="5"/>
      <c r="G25" s="27">
        <v>41700</v>
      </c>
      <c r="H25" s="28" t="str">
        <f t="shared" si="1"/>
        <v>2년0개월</v>
      </c>
      <c r="I25" s="29"/>
      <c r="J25" s="40">
        <f t="shared" si="11"/>
        <v>0</v>
      </c>
      <c r="K25" s="32" t="str">
        <f t="shared" si="12"/>
        <v>0년0개월</v>
      </c>
      <c r="L25" s="31">
        <f t="shared" si="13"/>
        <v>0</v>
      </c>
      <c r="M25" s="32" t="str">
        <f t="shared" si="14"/>
        <v>0년0개월</v>
      </c>
      <c r="N25" s="23">
        <f t="shared" si="15"/>
        <v>0</v>
      </c>
      <c r="O25" s="23" t="str">
        <f t="shared" si="10"/>
        <v>0년0개월</v>
      </c>
      <c r="P25" s="23">
        <f t="shared" si="6"/>
        <v>48</v>
      </c>
      <c r="Q25" s="23" t="str">
        <f t="shared" si="16"/>
        <v>4년0개월</v>
      </c>
      <c r="R25" s="6">
        <f t="shared" si="17"/>
        <v>48</v>
      </c>
      <c r="S25" s="42"/>
      <c r="T25" s="43"/>
      <c r="U25" s="7"/>
      <c r="V25" s="42"/>
      <c r="W25" s="43"/>
      <c r="X25" s="7"/>
      <c r="Y25" s="42"/>
      <c r="Z25" s="43"/>
      <c r="AA25" s="7"/>
      <c r="AB25" s="8"/>
      <c r="AC25" s="7"/>
      <c r="AD25" s="9"/>
      <c r="AE25" s="21"/>
      <c r="AF25" s="11"/>
      <c r="AG25" s="12"/>
    </row>
    <row r="26" spans="1:33" ht="21" customHeight="1">
      <c r="A26" s="39"/>
      <c r="B26" s="26"/>
      <c r="C26" s="27">
        <v>41444</v>
      </c>
      <c r="D26" s="27">
        <f ca="1" t="shared" si="9"/>
        <v>42446.32150787037</v>
      </c>
      <c r="E26" s="18" t="str">
        <f t="shared" si="0"/>
        <v>3년8개월</v>
      </c>
      <c r="F26" s="5"/>
      <c r="G26" s="27">
        <v>41821</v>
      </c>
      <c r="H26" s="28" t="str">
        <f t="shared" si="1"/>
        <v>1년8개월</v>
      </c>
      <c r="I26" s="29"/>
      <c r="J26" s="40">
        <f t="shared" si="11"/>
        <v>12</v>
      </c>
      <c r="K26" s="32" t="str">
        <f t="shared" si="12"/>
        <v>1년0개월</v>
      </c>
      <c r="L26" s="31">
        <f t="shared" si="13"/>
        <v>0</v>
      </c>
      <c r="M26" s="32" t="str">
        <f t="shared" si="14"/>
        <v>0년0개월</v>
      </c>
      <c r="N26" s="23">
        <f t="shared" si="15"/>
        <v>12</v>
      </c>
      <c r="O26" s="23" t="str">
        <f t="shared" si="10"/>
        <v>1년0개월</v>
      </c>
      <c r="P26" s="23">
        <f t="shared" si="6"/>
        <v>32</v>
      </c>
      <c r="Q26" s="23" t="str">
        <f t="shared" si="16"/>
        <v>2년8개월</v>
      </c>
      <c r="R26" s="6">
        <f t="shared" si="17"/>
        <v>44</v>
      </c>
      <c r="S26" s="42" t="s">
        <v>24</v>
      </c>
      <c r="T26" s="43">
        <v>40817</v>
      </c>
      <c r="U26" s="7">
        <v>41212</v>
      </c>
      <c r="V26" s="42"/>
      <c r="W26" s="43"/>
      <c r="X26" s="7"/>
      <c r="Y26" s="42"/>
      <c r="Z26" s="43"/>
      <c r="AA26" s="7"/>
      <c r="AB26" s="8"/>
      <c r="AC26" s="7"/>
      <c r="AD26" s="9"/>
      <c r="AE26" s="21"/>
      <c r="AF26" s="11"/>
      <c r="AG26" s="12"/>
    </row>
    <row r="27" spans="1:33" ht="21" customHeight="1">
      <c r="A27" s="39"/>
      <c r="B27" s="26"/>
      <c r="C27" s="27">
        <v>41730</v>
      </c>
      <c r="D27" s="27">
        <f ca="1" t="shared" si="9"/>
        <v>42446.32150787037</v>
      </c>
      <c r="E27" s="18" t="str">
        <f t="shared" si="0"/>
        <v>1년11개월</v>
      </c>
      <c r="F27" s="5"/>
      <c r="G27" s="27">
        <v>41730</v>
      </c>
      <c r="H27" s="28" t="str">
        <f t="shared" si="1"/>
        <v>1년11개월</v>
      </c>
      <c r="I27" s="29"/>
      <c r="J27" s="40">
        <f t="shared" si="11"/>
        <v>0</v>
      </c>
      <c r="K27" s="32" t="str">
        <f t="shared" si="12"/>
        <v>0년0개월</v>
      </c>
      <c r="L27" s="31">
        <f t="shared" si="13"/>
        <v>0</v>
      </c>
      <c r="M27" s="32" t="str">
        <f t="shared" si="14"/>
        <v>0년0개월</v>
      </c>
      <c r="N27" s="23">
        <f t="shared" si="15"/>
        <v>0</v>
      </c>
      <c r="O27" s="23" t="str">
        <f t="shared" si="10"/>
        <v>0년0개월</v>
      </c>
      <c r="P27" s="23">
        <f t="shared" si="6"/>
        <v>23</v>
      </c>
      <c r="Q27" s="23" t="str">
        <f t="shared" si="16"/>
        <v>1년11개월</v>
      </c>
      <c r="R27" s="6">
        <f t="shared" si="17"/>
        <v>23</v>
      </c>
      <c r="S27" s="42"/>
      <c r="T27" s="43"/>
      <c r="U27" s="7"/>
      <c r="V27" s="42"/>
      <c r="W27" s="43"/>
      <c r="X27" s="7"/>
      <c r="Y27" s="42"/>
      <c r="Z27" s="43"/>
      <c r="AA27" s="7"/>
      <c r="AB27" s="8"/>
      <c r="AC27" s="7"/>
      <c r="AD27" s="9"/>
      <c r="AE27" s="21"/>
      <c r="AF27" s="11"/>
      <c r="AG27" s="12"/>
    </row>
    <row r="28" spans="1:33" ht="21" customHeight="1">
      <c r="A28" s="39"/>
      <c r="B28" s="26"/>
      <c r="C28" s="27"/>
      <c r="D28" s="27">
        <f ca="1" t="shared" si="9"/>
        <v>42446.32150787037</v>
      </c>
      <c r="E28" s="18" t="str">
        <f t="shared" si="0"/>
        <v>122년6개월</v>
      </c>
      <c r="F28" s="5"/>
      <c r="G28" s="27"/>
      <c r="H28" s="28" t="str">
        <f t="shared" si="1"/>
        <v>116년2개월</v>
      </c>
      <c r="I28" s="29"/>
      <c r="J28" s="40">
        <f t="shared" si="11"/>
        <v>76</v>
      </c>
      <c r="K28" s="32" t="str">
        <f t="shared" si="12"/>
        <v>6년4개월</v>
      </c>
      <c r="L28" s="31">
        <f t="shared" si="13"/>
        <v>0</v>
      </c>
      <c r="M28" s="32" t="str">
        <f t="shared" si="14"/>
        <v>0년0개월</v>
      </c>
      <c r="N28" s="23">
        <f t="shared" si="15"/>
        <v>76</v>
      </c>
      <c r="O28" s="23" t="str">
        <f t="shared" si="10"/>
        <v>6년4개월</v>
      </c>
      <c r="P28" s="23">
        <f t="shared" si="6"/>
        <v>1394</v>
      </c>
      <c r="Q28" s="23" t="str">
        <f t="shared" si="16"/>
        <v>116년2개월</v>
      </c>
      <c r="R28" s="6">
        <f t="shared" si="17"/>
        <v>1470</v>
      </c>
      <c r="S28" s="42" t="s">
        <v>24</v>
      </c>
      <c r="T28" s="43">
        <v>39539</v>
      </c>
      <c r="U28" s="7">
        <v>40117</v>
      </c>
      <c r="V28" s="42" t="s">
        <v>24</v>
      </c>
      <c r="W28" s="43">
        <v>40118</v>
      </c>
      <c r="X28" s="7">
        <v>41912</v>
      </c>
      <c r="Y28" s="42"/>
      <c r="Z28" s="43"/>
      <c r="AA28" s="7"/>
      <c r="AB28" s="8"/>
      <c r="AC28" s="7"/>
      <c r="AD28" s="9"/>
      <c r="AE28" s="21"/>
      <c r="AF28" s="11"/>
      <c r="AG28" s="12"/>
    </row>
    <row r="29" spans="1:33" ht="21" customHeight="1">
      <c r="A29" s="39"/>
      <c r="B29" s="26"/>
      <c r="C29" s="27">
        <v>40787</v>
      </c>
      <c r="D29" s="27">
        <f ca="1" t="shared" si="9"/>
        <v>42446.32150787037</v>
      </c>
      <c r="E29" s="18" t="str">
        <f t="shared" si="0"/>
        <v>4년6개월</v>
      </c>
      <c r="F29" s="5"/>
      <c r="G29" s="27">
        <v>41518</v>
      </c>
      <c r="H29" s="28" t="str">
        <f t="shared" si="1"/>
        <v>2년6개월</v>
      </c>
      <c r="I29" s="29"/>
      <c r="J29" s="40">
        <f t="shared" si="11"/>
        <v>0</v>
      </c>
      <c r="K29" s="32" t="str">
        <f t="shared" si="12"/>
        <v>0년0개월</v>
      </c>
      <c r="L29" s="31">
        <f t="shared" si="13"/>
        <v>0</v>
      </c>
      <c r="M29" s="32" t="str">
        <f t="shared" si="14"/>
        <v>0년0개월</v>
      </c>
      <c r="N29" s="23">
        <f t="shared" si="15"/>
        <v>0</v>
      </c>
      <c r="O29" s="23" t="str">
        <f t="shared" si="10"/>
        <v>0년0개월</v>
      </c>
      <c r="P29" s="23">
        <f t="shared" si="6"/>
        <v>54</v>
      </c>
      <c r="Q29" s="23" t="str">
        <f t="shared" si="16"/>
        <v>4년6개월</v>
      </c>
      <c r="R29" s="6">
        <f t="shared" si="17"/>
        <v>54</v>
      </c>
      <c r="S29" s="42"/>
      <c r="T29" s="43"/>
      <c r="U29" s="7"/>
      <c r="V29" s="42"/>
      <c r="W29" s="43"/>
      <c r="X29" s="7"/>
      <c r="Y29" s="42"/>
      <c r="Z29" s="43"/>
      <c r="AA29" s="7"/>
      <c r="AB29" s="8"/>
      <c r="AC29" s="7"/>
      <c r="AD29" s="9"/>
      <c r="AE29" s="21"/>
      <c r="AF29" s="11"/>
      <c r="AG29" s="12"/>
    </row>
    <row r="30" spans="1:33" ht="21" customHeight="1">
      <c r="A30" s="39"/>
      <c r="B30" s="26"/>
      <c r="C30" s="27">
        <v>41306</v>
      </c>
      <c r="D30" s="27">
        <f ca="1" t="shared" si="9"/>
        <v>42446.32150787037</v>
      </c>
      <c r="E30" s="18" t="str">
        <f t="shared" si="0"/>
        <v>3년1개월</v>
      </c>
      <c r="F30" s="5"/>
      <c r="G30" s="27">
        <v>42036</v>
      </c>
      <c r="H30" s="28" t="str">
        <f t="shared" si="1"/>
        <v>1년1개월</v>
      </c>
      <c r="I30" s="29"/>
      <c r="J30" s="40">
        <f t="shared" si="11"/>
        <v>0</v>
      </c>
      <c r="K30" s="32" t="str">
        <f t="shared" si="12"/>
        <v>0년0개월</v>
      </c>
      <c r="L30" s="31">
        <f t="shared" si="13"/>
        <v>0</v>
      </c>
      <c r="M30" s="32" t="str">
        <f t="shared" si="14"/>
        <v>0년0개월</v>
      </c>
      <c r="N30" s="23">
        <f t="shared" si="15"/>
        <v>0</v>
      </c>
      <c r="O30" s="23" t="str">
        <f t="shared" si="10"/>
        <v>0년0개월</v>
      </c>
      <c r="P30" s="23">
        <f t="shared" si="6"/>
        <v>37</v>
      </c>
      <c r="Q30" s="23" t="str">
        <f t="shared" si="16"/>
        <v>3년1개월</v>
      </c>
      <c r="R30" s="6">
        <f t="shared" si="17"/>
        <v>37</v>
      </c>
      <c r="S30" s="42"/>
      <c r="T30" s="43"/>
      <c r="U30" s="7"/>
      <c r="V30" s="42"/>
      <c r="W30" s="43"/>
      <c r="X30" s="7"/>
      <c r="Y30" s="42"/>
      <c r="Z30" s="43"/>
      <c r="AA30" s="7"/>
      <c r="AB30" s="8"/>
      <c r="AC30" s="7"/>
      <c r="AD30" s="9"/>
      <c r="AE30" s="21"/>
      <c r="AF30" s="11"/>
      <c r="AG30" s="12"/>
    </row>
    <row r="31" spans="1:33" ht="21" customHeight="1">
      <c r="A31" s="39"/>
      <c r="B31" s="26"/>
      <c r="C31" s="27">
        <v>41904</v>
      </c>
      <c r="D31" s="27">
        <f ca="1" t="shared" si="9"/>
        <v>42446.32150787037</v>
      </c>
      <c r="E31" s="18" t="str">
        <f t="shared" si="0"/>
        <v>1년5개월</v>
      </c>
      <c r="F31" s="5"/>
      <c r="G31" s="27">
        <v>41904</v>
      </c>
      <c r="H31" s="28" t="str">
        <f t="shared" si="1"/>
        <v>1년5개월</v>
      </c>
      <c r="I31" s="29"/>
      <c r="J31" s="40">
        <f t="shared" si="11"/>
        <v>0</v>
      </c>
      <c r="K31" s="32" t="str">
        <f t="shared" si="12"/>
        <v>0년0개월</v>
      </c>
      <c r="L31" s="31">
        <f t="shared" si="13"/>
        <v>0</v>
      </c>
      <c r="M31" s="32" t="str">
        <f t="shared" si="14"/>
        <v>0년0개월</v>
      </c>
      <c r="N31" s="23">
        <f t="shared" si="15"/>
        <v>0</v>
      </c>
      <c r="O31" s="23" t="str">
        <f t="shared" si="10"/>
        <v>0년0개월</v>
      </c>
      <c r="P31" s="23">
        <f t="shared" si="6"/>
        <v>17</v>
      </c>
      <c r="Q31" s="23" t="str">
        <f t="shared" si="16"/>
        <v>1년5개월</v>
      </c>
      <c r="R31" s="6">
        <f t="shared" si="17"/>
        <v>17</v>
      </c>
      <c r="S31" s="42"/>
      <c r="T31" s="43"/>
      <c r="U31" s="7"/>
      <c r="V31" s="42"/>
      <c r="W31" s="43"/>
      <c r="X31" s="7"/>
      <c r="Y31" s="42"/>
      <c r="Z31" s="43"/>
      <c r="AA31" s="7"/>
      <c r="AB31" s="8"/>
      <c r="AC31" s="7"/>
      <c r="AD31" s="9"/>
      <c r="AE31" s="21"/>
      <c r="AF31" s="11"/>
      <c r="AG31" s="12"/>
    </row>
    <row r="32" spans="1:33" ht="21" customHeight="1">
      <c r="A32" s="39"/>
      <c r="B32" s="26"/>
      <c r="C32" s="27">
        <v>42095</v>
      </c>
      <c r="D32" s="27">
        <f ca="1" t="shared" si="9"/>
        <v>42446.32150787037</v>
      </c>
      <c r="E32" s="18" t="str">
        <f t="shared" si="0"/>
        <v>0년11개월</v>
      </c>
      <c r="F32" s="5"/>
      <c r="G32" s="27">
        <v>42095</v>
      </c>
      <c r="H32" s="28" t="str">
        <f t="shared" si="1"/>
        <v>0년11개월</v>
      </c>
      <c r="I32" s="29"/>
      <c r="J32" s="40">
        <f t="shared" si="11"/>
        <v>0</v>
      </c>
      <c r="K32" s="32" t="str">
        <f t="shared" si="12"/>
        <v>0년0개월</v>
      </c>
      <c r="L32" s="31">
        <f t="shared" si="13"/>
        <v>0</v>
      </c>
      <c r="M32" s="32" t="str">
        <f t="shared" si="14"/>
        <v>0년0개월</v>
      </c>
      <c r="N32" s="23">
        <f t="shared" si="15"/>
        <v>0</v>
      </c>
      <c r="O32" s="23" t="str">
        <f t="shared" si="10"/>
        <v>0년0개월</v>
      </c>
      <c r="P32" s="23">
        <f t="shared" si="6"/>
        <v>11</v>
      </c>
      <c r="Q32" s="23" t="str">
        <f t="shared" si="16"/>
        <v>0년11개월</v>
      </c>
      <c r="R32" s="6">
        <f t="shared" si="17"/>
        <v>11</v>
      </c>
      <c r="S32" s="42"/>
      <c r="T32" s="43"/>
      <c r="U32" s="7"/>
      <c r="V32" s="42"/>
      <c r="W32" s="43"/>
      <c r="X32" s="7"/>
      <c r="Y32" s="42"/>
      <c r="Z32" s="43"/>
      <c r="AA32" s="7"/>
      <c r="AB32" s="8"/>
      <c r="AC32" s="7"/>
      <c r="AD32" s="9"/>
      <c r="AE32" s="21"/>
      <c r="AF32" s="11"/>
      <c r="AG32" s="12"/>
    </row>
    <row r="33" spans="1:33" ht="21" customHeight="1">
      <c r="A33" s="39"/>
      <c r="B33" s="26"/>
      <c r="C33" s="27">
        <v>41456</v>
      </c>
      <c r="D33" s="27">
        <f ca="1" t="shared" si="9"/>
        <v>42446.32150787037</v>
      </c>
      <c r="E33" s="18" t="str">
        <f t="shared" si="0"/>
        <v>6년7개월</v>
      </c>
      <c r="F33" s="5"/>
      <c r="G33" s="27">
        <v>42130</v>
      </c>
      <c r="H33" s="28" t="str">
        <f t="shared" si="1"/>
        <v>0년10개월</v>
      </c>
      <c r="I33" s="29"/>
      <c r="J33" s="40">
        <f t="shared" si="11"/>
        <v>47</v>
      </c>
      <c r="K33" s="32" t="str">
        <f t="shared" si="12"/>
        <v>3년11개월</v>
      </c>
      <c r="L33" s="31">
        <f t="shared" si="13"/>
        <v>0</v>
      </c>
      <c r="M33" s="32" t="str">
        <f t="shared" si="14"/>
        <v>0년0개월</v>
      </c>
      <c r="N33" s="23">
        <f t="shared" si="15"/>
        <v>47</v>
      </c>
      <c r="O33" s="23" t="str">
        <f t="shared" si="10"/>
        <v>3년11개월</v>
      </c>
      <c r="P33" s="23">
        <f t="shared" si="6"/>
        <v>32</v>
      </c>
      <c r="Q33" s="23" t="str">
        <f t="shared" si="16"/>
        <v>2년8개월</v>
      </c>
      <c r="R33" s="6">
        <f t="shared" si="17"/>
        <v>79</v>
      </c>
      <c r="S33" s="42" t="s">
        <v>24</v>
      </c>
      <c r="T33" s="43">
        <v>39448</v>
      </c>
      <c r="U33" s="7">
        <v>40724</v>
      </c>
      <c r="V33" s="42" t="s">
        <v>24</v>
      </c>
      <c r="W33" s="43">
        <v>41244</v>
      </c>
      <c r="X33" s="7">
        <v>41455</v>
      </c>
      <c r="Y33" s="42"/>
      <c r="Z33" s="43"/>
      <c r="AA33" s="7"/>
      <c r="AB33" s="8"/>
      <c r="AC33" s="7"/>
      <c r="AD33" s="9"/>
      <c r="AE33" s="21"/>
      <c r="AF33" s="11"/>
      <c r="AG33" s="12"/>
    </row>
    <row r="34" spans="1:33" ht="21" customHeight="1">
      <c r="A34" s="39"/>
      <c r="B34" s="26"/>
      <c r="C34" s="27">
        <v>41852</v>
      </c>
      <c r="D34" s="27">
        <f ca="1" t="shared" si="9"/>
        <v>42446.32150787037</v>
      </c>
      <c r="E34" s="18" t="str">
        <f t="shared" si="0"/>
        <v>1년7개월</v>
      </c>
      <c r="F34" s="5"/>
      <c r="G34" s="27">
        <v>41852</v>
      </c>
      <c r="H34" s="28" t="str">
        <f t="shared" si="1"/>
        <v>1년7개월</v>
      </c>
      <c r="I34" s="29"/>
      <c r="J34" s="40">
        <f t="shared" si="11"/>
        <v>0</v>
      </c>
      <c r="K34" s="32" t="str">
        <f t="shared" si="12"/>
        <v>0년0개월</v>
      </c>
      <c r="L34" s="31">
        <f t="shared" si="13"/>
        <v>0</v>
      </c>
      <c r="M34" s="32" t="str">
        <f t="shared" si="14"/>
        <v>0년0개월</v>
      </c>
      <c r="N34" s="23">
        <f t="shared" si="15"/>
        <v>0</v>
      </c>
      <c r="O34" s="23" t="str">
        <f t="shared" si="10"/>
        <v>0년0개월</v>
      </c>
      <c r="P34" s="23">
        <f t="shared" si="6"/>
        <v>19</v>
      </c>
      <c r="Q34" s="23" t="str">
        <f t="shared" si="16"/>
        <v>1년7개월</v>
      </c>
      <c r="R34" s="6">
        <f t="shared" si="17"/>
        <v>19</v>
      </c>
      <c r="S34" s="42"/>
      <c r="T34" s="43"/>
      <c r="U34" s="7"/>
      <c r="V34" s="42"/>
      <c r="W34" s="43"/>
      <c r="X34" s="7"/>
      <c r="Y34" s="42"/>
      <c r="Z34" s="43"/>
      <c r="AA34" s="7"/>
      <c r="AB34" s="8"/>
      <c r="AC34" s="7"/>
      <c r="AD34" s="9"/>
      <c r="AE34" s="21"/>
      <c r="AF34" s="11"/>
      <c r="AG34" s="12"/>
    </row>
    <row r="35" spans="1:33" ht="21" customHeight="1">
      <c r="A35" s="39"/>
      <c r="B35" s="26"/>
      <c r="C35" s="27">
        <v>41306</v>
      </c>
      <c r="D35" s="27">
        <f ca="1" t="shared" si="9"/>
        <v>42446.32150787037</v>
      </c>
      <c r="E35" s="18" t="str">
        <f t="shared" si="0"/>
        <v>3년1개월</v>
      </c>
      <c r="F35" s="5"/>
      <c r="G35" s="27">
        <v>42036</v>
      </c>
      <c r="H35" s="28" t="str">
        <f t="shared" si="1"/>
        <v>1년1개월</v>
      </c>
      <c r="I35" s="29"/>
      <c r="J35" s="40">
        <f t="shared" si="11"/>
        <v>0</v>
      </c>
      <c r="K35" s="32" t="str">
        <f t="shared" si="12"/>
        <v>0년0개월</v>
      </c>
      <c r="L35" s="31">
        <f t="shared" si="13"/>
        <v>0</v>
      </c>
      <c r="M35" s="32" t="str">
        <f t="shared" si="14"/>
        <v>0년0개월</v>
      </c>
      <c r="N35" s="23">
        <f t="shared" si="15"/>
        <v>0</v>
      </c>
      <c r="O35" s="23" t="str">
        <f t="shared" si="10"/>
        <v>0년0개월</v>
      </c>
      <c r="P35" s="23">
        <f t="shared" si="6"/>
        <v>37</v>
      </c>
      <c r="Q35" s="23" t="str">
        <f t="shared" si="16"/>
        <v>3년1개월</v>
      </c>
      <c r="R35" s="6">
        <f t="shared" si="17"/>
        <v>37</v>
      </c>
      <c r="S35" s="42"/>
      <c r="T35" s="43"/>
      <c r="U35" s="7"/>
      <c r="V35" s="42"/>
      <c r="W35" s="43"/>
      <c r="X35" s="7"/>
      <c r="Y35" s="42"/>
      <c r="Z35" s="43"/>
      <c r="AA35" s="7"/>
      <c r="AB35" s="8"/>
      <c r="AC35" s="7"/>
      <c r="AD35" s="9"/>
      <c r="AE35" s="21"/>
      <c r="AF35" s="11"/>
      <c r="AG35" s="12"/>
    </row>
    <row r="36" spans="1:33" ht="21" customHeight="1">
      <c r="A36" s="39"/>
      <c r="B36" s="26"/>
      <c r="C36" s="27">
        <v>41730</v>
      </c>
      <c r="D36" s="27">
        <f ca="1" t="shared" si="9"/>
        <v>42446.32150787037</v>
      </c>
      <c r="E36" s="18" t="str">
        <f t="shared" si="0"/>
        <v>1년11개월</v>
      </c>
      <c r="F36" s="5"/>
      <c r="G36" s="27">
        <v>41730</v>
      </c>
      <c r="H36" s="28" t="str">
        <f t="shared" si="1"/>
        <v>1년11개월</v>
      </c>
      <c r="I36" s="29"/>
      <c r="J36" s="40">
        <f t="shared" si="11"/>
        <v>0</v>
      </c>
      <c r="K36" s="32" t="str">
        <f t="shared" si="12"/>
        <v>0년0개월</v>
      </c>
      <c r="L36" s="31">
        <f t="shared" si="13"/>
        <v>0</v>
      </c>
      <c r="M36" s="32" t="str">
        <f t="shared" si="14"/>
        <v>0년0개월</v>
      </c>
      <c r="N36" s="23">
        <f t="shared" si="15"/>
        <v>0</v>
      </c>
      <c r="O36" s="23" t="str">
        <f t="shared" si="10"/>
        <v>0년0개월</v>
      </c>
      <c r="P36" s="23">
        <f t="shared" si="6"/>
        <v>23</v>
      </c>
      <c r="Q36" s="23" t="str">
        <f t="shared" si="16"/>
        <v>1년11개월</v>
      </c>
      <c r="R36" s="6">
        <f t="shared" si="17"/>
        <v>23</v>
      </c>
      <c r="S36" s="42"/>
      <c r="T36" s="43"/>
      <c r="U36" s="7"/>
      <c r="V36" s="42"/>
      <c r="W36" s="43"/>
      <c r="X36" s="7"/>
      <c r="Y36" s="42"/>
      <c r="Z36" s="43"/>
      <c r="AA36" s="7"/>
      <c r="AB36" s="8"/>
      <c r="AC36" s="7"/>
      <c r="AD36" s="9"/>
      <c r="AE36" s="21"/>
      <c r="AF36" s="11"/>
      <c r="AG36" s="12"/>
    </row>
    <row r="37" spans="1:33" ht="21" customHeight="1">
      <c r="A37" s="39"/>
      <c r="B37" s="26"/>
      <c r="C37" s="27">
        <v>41933</v>
      </c>
      <c r="D37" s="27">
        <f ca="1" t="shared" si="9"/>
        <v>42446.32150787037</v>
      </c>
      <c r="E37" s="18" t="str">
        <f t="shared" si="0"/>
        <v>1년4개월</v>
      </c>
      <c r="F37" s="5"/>
      <c r="G37" s="27">
        <v>41933</v>
      </c>
      <c r="H37" s="28" t="str">
        <f t="shared" si="1"/>
        <v>1년4개월</v>
      </c>
      <c r="I37" s="29"/>
      <c r="J37" s="40">
        <f t="shared" si="11"/>
        <v>0</v>
      </c>
      <c r="K37" s="32" t="str">
        <f t="shared" si="12"/>
        <v>0년0개월</v>
      </c>
      <c r="L37" s="31">
        <f t="shared" si="13"/>
        <v>0</v>
      </c>
      <c r="M37" s="32" t="str">
        <f t="shared" si="14"/>
        <v>0년0개월</v>
      </c>
      <c r="N37" s="23">
        <f t="shared" si="15"/>
        <v>0</v>
      </c>
      <c r="O37" s="23" t="str">
        <f t="shared" si="10"/>
        <v>0년0개월</v>
      </c>
      <c r="P37" s="23">
        <f t="shared" si="6"/>
        <v>16</v>
      </c>
      <c r="Q37" s="23" t="str">
        <f t="shared" si="16"/>
        <v>1년4개월</v>
      </c>
      <c r="R37" s="6">
        <f t="shared" si="17"/>
        <v>16</v>
      </c>
      <c r="S37" s="42"/>
      <c r="T37" s="43"/>
      <c r="U37" s="7"/>
      <c r="V37" s="42"/>
      <c r="W37" s="43"/>
      <c r="X37" s="7"/>
      <c r="Y37" s="42"/>
      <c r="Z37" s="43"/>
      <c r="AA37" s="7"/>
      <c r="AB37" s="8"/>
      <c r="AC37" s="7"/>
      <c r="AD37" s="9"/>
      <c r="AE37" s="21"/>
      <c r="AF37" s="11"/>
      <c r="AG37" s="12"/>
    </row>
    <row r="38" spans="1:33" ht="21" customHeight="1">
      <c r="A38" s="39"/>
      <c r="B38" s="26"/>
      <c r="C38" s="27">
        <v>42095</v>
      </c>
      <c r="D38" s="27">
        <f ca="1" t="shared" si="9"/>
        <v>42446.32150787037</v>
      </c>
      <c r="E38" s="18" t="str">
        <f t="shared" si="0"/>
        <v>0년11개월</v>
      </c>
      <c r="F38" s="5"/>
      <c r="G38" s="27">
        <v>42095</v>
      </c>
      <c r="H38" s="28" t="str">
        <f t="shared" si="1"/>
        <v>0년11개월</v>
      </c>
      <c r="I38" s="29"/>
      <c r="J38" s="40">
        <f t="shared" si="11"/>
        <v>0</v>
      </c>
      <c r="K38" s="32" t="str">
        <f t="shared" si="12"/>
        <v>0년0개월</v>
      </c>
      <c r="L38" s="31">
        <f t="shared" si="13"/>
        <v>0</v>
      </c>
      <c r="M38" s="32" t="str">
        <f t="shared" si="14"/>
        <v>0년0개월</v>
      </c>
      <c r="N38" s="23">
        <f t="shared" si="15"/>
        <v>0</v>
      </c>
      <c r="O38" s="23" t="str">
        <f t="shared" si="10"/>
        <v>0년0개월</v>
      </c>
      <c r="P38" s="23">
        <f t="shared" si="6"/>
        <v>11</v>
      </c>
      <c r="Q38" s="23" t="str">
        <f t="shared" si="16"/>
        <v>0년11개월</v>
      </c>
      <c r="R38" s="6">
        <f t="shared" si="17"/>
        <v>11</v>
      </c>
      <c r="S38" s="42"/>
      <c r="T38" s="43"/>
      <c r="U38" s="7"/>
      <c r="V38" s="42"/>
      <c r="W38" s="43"/>
      <c r="X38" s="7"/>
      <c r="Y38" s="42"/>
      <c r="Z38" s="43"/>
      <c r="AA38" s="7"/>
      <c r="AB38" s="8"/>
      <c r="AC38" s="7"/>
      <c r="AD38" s="9"/>
      <c r="AE38" s="21"/>
      <c r="AF38" s="11"/>
      <c r="AG38" s="12"/>
    </row>
    <row r="39" spans="1:33" ht="21" customHeight="1">
      <c r="A39" s="39"/>
      <c r="B39" s="26"/>
      <c r="C39" s="27">
        <v>41659</v>
      </c>
      <c r="D39" s="27">
        <f ca="1" t="shared" si="9"/>
        <v>42446.32150787037</v>
      </c>
      <c r="E39" s="18" t="str">
        <f t="shared" si="0"/>
        <v>2년1개월</v>
      </c>
      <c r="F39" s="5"/>
      <c r="G39" s="27">
        <v>42036</v>
      </c>
      <c r="H39" s="28" t="str">
        <f t="shared" si="1"/>
        <v>1년1개월</v>
      </c>
      <c r="I39" s="29"/>
      <c r="J39" s="40">
        <f t="shared" si="11"/>
        <v>0</v>
      </c>
      <c r="K39" s="32" t="str">
        <f t="shared" si="12"/>
        <v>0년0개월</v>
      </c>
      <c r="L39" s="31">
        <f>(DATEDIF(AC39,AD39,"m")+DATEDIF(AF39,AG39,"m"))*80%</f>
        <v>0</v>
      </c>
      <c r="M39" s="32" t="str">
        <f t="shared" si="14"/>
        <v>0년0개월</v>
      </c>
      <c r="N39" s="23">
        <f t="shared" si="15"/>
        <v>0</v>
      </c>
      <c r="O39" s="23" t="str">
        <f t="shared" si="10"/>
        <v>0년0개월</v>
      </c>
      <c r="P39" s="23">
        <f t="shared" si="6"/>
        <v>25</v>
      </c>
      <c r="Q39" s="23" t="str">
        <f t="shared" si="16"/>
        <v>2년1개월</v>
      </c>
      <c r="R39" s="6">
        <f t="shared" si="17"/>
        <v>25</v>
      </c>
      <c r="S39" s="42"/>
      <c r="T39" s="43"/>
      <c r="U39" s="7"/>
      <c r="V39" s="42"/>
      <c r="W39" s="43"/>
      <c r="X39" s="7"/>
      <c r="Y39" s="42"/>
      <c r="Z39" s="43"/>
      <c r="AA39" s="7"/>
      <c r="AB39" s="25"/>
      <c r="AC39" s="7"/>
      <c r="AD39" s="9"/>
      <c r="AE39" s="21"/>
      <c r="AF39" s="11"/>
      <c r="AG39" s="12"/>
    </row>
    <row r="40" spans="1:33" ht="21" customHeight="1">
      <c r="A40" s="39"/>
      <c r="B40" s="26"/>
      <c r="C40" s="27">
        <v>41120</v>
      </c>
      <c r="D40" s="27">
        <f ca="1" t="shared" si="9"/>
        <v>42446.32150787037</v>
      </c>
      <c r="E40" s="18" t="str">
        <f t="shared" si="0"/>
        <v>3년7개월</v>
      </c>
      <c r="F40" s="5"/>
      <c r="G40" s="27">
        <v>42186</v>
      </c>
      <c r="H40" s="28" t="str">
        <f t="shared" si="1"/>
        <v>0년8개월</v>
      </c>
      <c r="I40" s="29"/>
      <c r="J40" s="40">
        <f t="shared" si="11"/>
        <v>0</v>
      </c>
      <c r="K40" s="32" t="str">
        <f t="shared" si="12"/>
        <v>0년0개월</v>
      </c>
      <c r="L40" s="31">
        <f t="shared" si="13"/>
        <v>0</v>
      </c>
      <c r="M40" s="32" t="str">
        <f t="shared" si="14"/>
        <v>0년0개월</v>
      </c>
      <c r="N40" s="23">
        <f t="shared" si="15"/>
        <v>0</v>
      </c>
      <c r="O40" s="23" t="str">
        <f t="shared" si="10"/>
        <v>0년0개월</v>
      </c>
      <c r="P40" s="23">
        <f t="shared" si="6"/>
        <v>43</v>
      </c>
      <c r="Q40" s="23" t="str">
        <f t="shared" si="16"/>
        <v>3년7개월</v>
      </c>
      <c r="R40" s="6">
        <f t="shared" si="17"/>
        <v>43</v>
      </c>
      <c r="S40" s="42"/>
      <c r="T40" s="43"/>
      <c r="U40" s="7"/>
      <c r="V40" s="42"/>
      <c r="W40" s="43"/>
      <c r="X40" s="7"/>
      <c r="Y40" s="42"/>
      <c r="Z40" s="43"/>
      <c r="AA40" s="7"/>
      <c r="AB40" s="8"/>
      <c r="AC40" s="7"/>
      <c r="AD40" s="9"/>
      <c r="AE40" s="21"/>
      <c r="AF40" s="11"/>
      <c r="AG40" s="12"/>
    </row>
    <row r="41" spans="1:33" ht="21" customHeight="1">
      <c r="A41" s="39"/>
      <c r="B41" s="26"/>
      <c r="C41" s="27">
        <v>42005</v>
      </c>
      <c r="D41" s="27">
        <f ca="1" t="shared" si="9"/>
        <v>42446.32150787037</v>
      </c>
      <c r="E41" s="18" t="str">
        <f t="shared" si="0"/>
        <v>1년2개월</v>
      </c>
      <c r="F41" s="5"/>
      <c r="G41" s="27">
        <v>41214</v>
      </c>
      <c r="H41" s="28" t="str">
        <f t="shared" si="1"/>
        <v>3년4개월</v>
      </c>
      <c r="I41" s="29"/>
      <c r="J41" s="40">
        <f t="shared" si="11"/>
        <v>0</v>
      </c>
      <c r="K41" s="32" t="str">
        <f t="shared" si="12"/>
        <v>0년0개월</v>
      </c>
      <c r="L41" s="31">
        <f t="shared" si="13"/>
        <v>0</v>
      </c>
      <c r="M41" s="32" t="str">
        <f t="shared" si="14"/>
        <v>0년0개월</v>
      </c>
      <c r="N41" s="23">
        <f t="shared" si="15"/>
        <v>0</v>
      </c>
      <c r="O41" s="23" t="str">
        <f t="shared" si="10"/>
        <v>0년0개월</v>
      </c>
      <c r="P41" s="23">
        <f t="shared" si="6"/>
        <v>14</v>
      </c>
      <c r="Q41" s="23" t="str">
        <f t="shared" si="16"/>
        <v>1년2개월</v>
      </c>
      <c r="R41" s="6">
        <f t="shared" si="17"/>
        <v>14</v>
      </c>
      <c r="S41" s="42"/>
      <c r="T41" s="7"/>
      <c r="U41" s="7"/>
      <c r="V41" s="42"/>
      <c r="W41" s="43"/>
      <c r="X41" s="7"/>
      <c r="Y41" s="42"/>
      <c r="Z41" s="43"/>
      <c r="AA41" s="7"/>
      <c r="AB41" s="8"/>
      <c r="AC41" s="7"/>
      <c r="AD41" s="9"/>
      <c r="AE41" s="21"/>
      <c r="AF41" s="11"/>
      <c r="AG41" s="12"/>
    </row>
    <row r="42" spans="1:33" ht="21" customHeight="1">
      <c r="A42" s="39"/>
      <c r="B42" s="26"/>
      <c r="C42" s="27">
        <v>40672</v>
      </c>
      <c r="D42" s="27">
        <f ca="1" t="shared" si="9"/>
        <v>42446.32150787037</v>
      </c>
      <c r="E42" s="18" t="str">
        <f t="shared" si="0"/>
        <v>4년10개월</v>
      </c>
      <c r="F42" s="5"/>
      <c r="G42" s="27">
        <v>41403</v>
      </c>
      <c r="H42" s="28" t="str">
        <f t="shared" si="1"/>
        <v>2년10개월</v>
      </c>
      <c r="I42" s="29"/>
      <c r="J42" s="40">
        <f t="shared" si="11"/>
        <v>0</v>
      </c>
      <c r="K42" s="32" t="str">
        <f t="shared" si="12"/>
        <v>0년0개월</v>
      </c>
      <c r="L42" s="31">
        <f t="shared" si="13"/>
        <v>0</v>
      </c>
      <c r="M42" s="32" t="str">
        <f t="shared" si="14"/>
        <v>0년0개월</v>
      </c>
      <c r="N42" s="23">
        <f t="shared" si="15"/>
        <v>0</v>
      </c>
      <c r="O42" s="23" t="str">
        <f t="shared" si="10"/>
        <v>0년0개월</v>
      </c>
      <c r="P42" s="23">
        <f t="shared" si="6"/>
        <v>58</v>
      </c>
      <c r="Q42" s="23" t="str">
        <f t="shared" si="16"/>
        <v>4년10개월</v>
      </c>
      <c r="R42" s="6">
        <f t="shared" si="17"/>
        <v>58</v>
      </c>
      <c r="S42" s="42"/>
      <c r="T42" s="43"/>
      <c r="U42" s="7"/>
      <c r="V42" s="42"/>
      <c r="W42" s="43"/>
      <c r="X42" s="7"/>
      <c r="Y42" s="42"/>
      <c r="Z42" s="43"/>
      <c r="AA42" s="7"/>
      <c r="AB42" s="8"/>
      <c r="AC42" s="7"/>
      <c r="AD42" s="9"/>
      <c r="AE42" s="21"/>
      <c r="AF42" s="11"/>
      <c r="AG42" s="12"/>
    </row>
    <row r="43" spans="1:33" ht="21" customHeight="1">
      <c r="A43" s="39"/>
      <c r="B43" s="26"/>
      <c r="C43" s="27">
        <v>41584</v>
      </c>
      <c r="D43" s="27">
        <f ca="1" t="shared" si="9"/>
        <v>42446.32150787037</v>
      </c>
      <c r="E43" s="18" t="str">
        <f t="shared" si="0"/>
        <v>2년4개월</v>
      </c>
      <c r="F43" s="5"/>
      <c r="G43" s="27">
        <v>41584</v>
      </c>
      <c r="H43" s="28" t="str">
        <f t="shared" si="1"/>
        <v>2년4개월</v>
      </c>
      <c r="I43" s="29"/>
      <c r="J43" s="40">
        <f t="shared" si="11"/>
        <v>0</v>
      </c>
      <c r="K43" s="32" t="str">
        <f t="shared" si="12"/>
        <v>0년0개월</v>
      </c>
      <c r="L43" s="31">
        <f t="shared" si="13"/>
        <v>0</v>
      </c>
      <c r="M43" s="32" t="str">
        <f t="shared" si="14"/>
        <v>0년0개월</v>
      </c>
      <c r="N43" s="23">
        <f t="shared" si="15"/>
        <v>0</v>
      </c>
      <c r="O43" s="23" t="str">
        <f t="shared" si="10"/>
        <v>0년0개월</v>
      </c>
      <c r="P43" s="23">
        <f t="shared" si="6"/>
        <v>28</v>
      </c>
      <c r="Q43" s="23" t="str">
        <f t="shared" si="16"/>
        <v>2년4개월</v>
      </c>
      <c r="R43" s="6">
        <f t="shared" si="17"/>
        <v>28</v>
      </c>
      <c r="S43" s="42"/>
      <c r="T43" s="43"/>
      <c r="U43" s="7"/>
      <c r="V43" s="42"/>
      <c r="W43" s="43"/>
      <c r="X43" s="7"/>
      <c r="Y43" s="42"/>
      <c r="Z43" s="43"/>
      <c r="AA43" s="7"/>
      <c r="AB43" s="8"/>
      <c r="AC43" s="7"/>
      <c r="AD43" s="9"/>
      <c r="AE43" s="21"/>
      <c r="AF43" s="11"/>
      <c r="AG43" s="12"/>
    </row>
    <row r="44" spans="1:33" ht="21" customHeight="1">
      <c r="A44" s="39"/>
      <c r="B44" s="26"/>
      <c r="C44" s="27">
        <v>41904</v>
      </c>
      <c r="D44" s="27">
        <f ca="1" t="shared" si="9"/>
        <v>42446.32150787037</v>
      </c>
      <c r="E44" s="18" t="str">
        <f t="shared" si="0"/>
        <v>1년5개월</v>
      </c>
      <c r="F44" s="5"/>
      <c r="G44" s="27">
        <v>41904</v>
      </c>
      <c r="H44" s="28" t="str">
        <f t="shared" si="1"/>
        <v>1년5개월</v>
      </c>
      <c r="I44" s="29"/>
      <c r="J44" s="40">
        <f t="shared" si="11"/>
        <v>0</v>
      </c>
      <c r="K44" s="32" t="str">
        <f t="shared" si="12"/>
        <v>0년0개월</v>
      </c>
      <c r="L44" s="31">
        <f t="shared" si="13"/>
        <v>0</v>
      </c>
      <c r="M44" s="32" t="str">
        <f t="shared" si="14"/>
        <v>0년0개월</v>
      </c>
      <c r="N44" s="23">
        <f t="shared" si="15"/>
        <v>0</v>
      </c>
      <c r="O44" s="23" t="str">
        <f t="shared" si="10"/>
        <v>0년0개월</v>
      </c>
      <c r="P44" s="23">
        <f t="shared" si="6"/>
        <v>17</v>
      </c>
      <c r="Q44" s="23" t="str">
        <f t="shared" si="16"/>
        <v>1년5개월</v>
      </c>
      <c r="R44" s="6">
        <f t="shared" si="17"/>
        <v>17</v>
      </c>
      <c r="S44" s="42"/>
      <c r="T44" s="43"/>
      <c r="U44" s="7"/>
      <c r="V44" s="42"/>
      <c r="W44" s="43"/>
      <c r="X44" s="7"/>
      <c r="Y44" s="42"/>
      <c r="Z44" s="43"/>
      <c r="AA44" s="7"/>
      <c r="AB44" s="8"/>
      <c r="AC44" s="7"/>
      <c r="AD44" s="9"/>
      <c r="AE44" s="21"/>
      <c r="AF44" s="11"/>
      <c r="AG44" s="12"/>
    </row>
    <row r="45" spans="1:33" ht="21" customHeight="1">
      <c r="A45" s="39"/>
      <c r="B45" s="26"/>
      <c r="C45" s="27">
        <v>41579</v>
      </c>
      <c r="D45" s="27">
        <f ca="1" t="shared" si="9"/>
        <v>42446.32150787037</v>
      </c>
      <c r="E45" s="18" t="str">
        <f t="shared" si="0"/>
        <v>2년4개월</v>
      </c>
      <c r="F45" s="5"/>
      <c r="G45" s="27">
        <v>41579</v>
      </c>
      <c r="H45" s="28" t="str">
        <f t="shared" si="1"/>
        <v>2년4개월</v>
      </c>
      <c r="I45" s="29"/>
      <c r="J45" s="40">
        <f t="shared" si="11"/>
        <v>0</v>
      </c>
      <c r="K45" s="32" t="str">
        <f t="shared" si="12"/>
        <v>0년0개월</v>
      </c>
      <c r="L45" s="31">
        <f t="shared" si="13"/>
        <v>0</v>
      </c>
      <c r="M45" s="32" t="str">
        <f t="shared" si="14"/>
        <v>0년0개월</v>
      </c>
      <c r="N45" s="23">
        <f t="shared" si="15"/>
        <v>0</v>
      </c>
      <c r="O45" s="23" t="str">
        <f t="shared" si="10"/>
        <v>0년0개월</v>
      </c>
      <c r="P45" s="23">
        <f t="shared" si="6"/>
        <v>28</v>
      </c>
      <c r="Q45" s="23" t="str">
        <f t="shared" si="16"/>
        <v>2년4개월</v>
      </c>
      <c r="R45" s="6">
        <f t="shared" si="17"/>
        <v>28</v>
      </c>
      <c r="S45" s="42"/>
      <c r="T45" s="43"/>
      <c r="U45" s="7"/>
      <c r="V45" s="42"/>
      <c r="W45" s="43"/>
      <c r="X45" s="7"/>
      <c r="Y45" s="42"/>
      <c r="Z45" s="43"/>
      <c r="AA45" s="7"/>
      <c r="AB45" s="8"/>
      <c r="AC45" s="7"/>
      <c r="AD45" s="9"/>
      <c r="AE45" s="21"/>
      <c r="AF45" s="11"/>
      <c r="AG45" s="12"/>
    </row>
    <row r="46" spans="1:33" ht="21" customHeight="1">
      <c r="A46" s="39"/>
      <c r="B46" s="26"/>
      <c r="C46" s="27">
        <v>41821</v>
      </c>
      <c r="D46" s="27">
        <f ca="1" t="shared" si="9"/>
        <v>42446.32150787037</v>
      </c>
      <c r="E46" s="18" t="str">
        <f t="shared" si="0"/>
        <v>1년8개월</v>
      </c>
      <c r="F46" s="5"/>
      <c r="G46" s="27">
        <v>42036</v>
      </c>
      <c r="H46" s="28" t="str">
        <f t="shared" si="1"/>
        <v>1년1개월</v>
      </c>
      <c r="I46" s="29"/>
      <c r="J46" s="40">
        <f t="shared" si="11"/>
        <v>0</v>
      </c>
      <c r="K46" s="32" t="str">
        <f t="shared" si="12"/>
        <v>0년0개월</v>
      </c>
      <c r="L46" s="31">
        <f t="shared" si="13"/>
        <v>0</v>
      </c>
      <c r="M46" s="32" t="str">
        <f t="shared" si="14"/>
        <v>0년0개월</v>
      </c>
      <c r="N46" s="23">
        <f t="shared" si="15"/>
        <v>0</v>
      </c>
      <c r="O46" s="23" t="str">
        <f t="shared" si="10"/>
        <v>0년0개월</v>
      </c>
      <c r="P46" s="23">
        <f t="shared" si="6"/>
        <v>20</v>
      </c>
      <c r="Q46" s="23" t="str">
        <f t="shared" si="16"/>
        <v>1년8개월</v>
      </c>
      <c r="R46" s="6">
        <f t="shared" si="17"/>
        <v>20</v>
      </c>
      <c r="S46" s="42"/>
      <c r="T46" s="43"/>
      <c r="U46" s="7"/>
      <c r="V46" s="42"/>
      <c r="W46" s="43"/>
      <c r="X46" s="7"/>
      <c r="Y46" s="42"/>
      <c r="Z46" s="43"/>
      <c r="AA46" s="7"/>
      <c r="AB46" s="8"/>
      <c r="AC46" s="7"/>
      <c r="AD46" s="9"/>
      <c r="AE46" s="21"/>
      <c r="AF46" s="11"/>
      <c r="AG46" s="12"/>
    </row>
    <row r="47" spans="1:33" ht="21" customHeight="1">
      <c r="A47" s="39"/>
      <c r="B47" s="26"/>
      <c r="C47" s="27">
        <v>42009</v>
      </c>
      <c r="D47" s="27">
        <f ca="1" t="shared" si="9"/>
        <v>42446.32150787037</v>
      </c>
      <c r="E47" s="18" t="str">
        <f t="shared" si="0"/>
        <v>1년2개월</v>
      </c>
      <c r="F47" s="5"/>
      <c r="G47" s="27">
        <v>42186</v>
      </c>
      <c r="H47" s="28" t="str">
        <f t="shared" si="1"/>
        <v>0년8개월</v>
      </c>
      <c r="I47" s="29"/>
      <c r="J47" s="40">
        <f t="shared" si="11"/>
        <v>0</v>
      </c>
      <c r="K47" s="32" t="str">
        <f t="shared" si="12"/>
        <v>0년0개월</v>
      </c>
      <c r="L47" s="31">
        <f t="shared" si="13"/>
        <v>0</v>
      </c>
      <c r="M47" s="32" t="str">
        <f t="shared" si="14"/>
        <v>0년0개월</v>
      </c>
      <c r="N47" s="23">
        <f t="shared" si="15"/>
        <v>0</v>
      </c>
      <c r="O47" s="23" t="str">
        <f t="shared" si="10"/>
        <v>0년0개월</v>
      </c>
      <c r="P47" s="23">
        <f t="shared" si="6"/>
        <v>14</v>
      </c>
      <c r="Q47" s="23" t="str">
        <f t="shared" si="16"/>
        <v>1년2개월</v>
      </c>
      <c r="R47" s="6">
        <f t="shared" si="17"/>
        <v>14</v>
      </c>
      <c r="S47" s="42"/>
      <c r="T47" s="43"/>
      <c r="U47" s="7"/>
      <c r="V47" s="42"/>
      <c r="W47" s="43"/>
      <c r="X47" s="7"/>
      <c r="Y47" s="42"/>
      <c r="Z47" s="43"/>
      <c r="AA47" s="7"/>
      <c r="AB47" s="8"/>
      <c r="AC47" s="7"/>
      <c r="AD47" s="9"/>
      <c r="AE47" s="21"/>
      <c r="AF47" s="11"/>
      <c r="AG47" s="12"/>
    </row>
    <row r="48" spans="1:33" ht="21" customHeight="1">
      <c r="A48" s="39"/>
      <c r="B48" s="26"/>
      <c r="C48" s="27">
        <v>41730</v>
      </c>
      <c r="D48" s="27">
        <f ca="1" t="shared" si="9"/>
        <v>42446.32150787037</v>
      </c>
      <c r="E48" s="18" t="str">
        <f t="shared" si="0"/>
        <v>1년11개월</v>
      </c>
      <c r="F48" s="5"/>
      <c r="G48" s="27">
        <v>41730</v>
      </c>
      <c r="H48" s="28" t="str">
        <f t="shared" si="1"/>
        <v>1년11개월</v>
      </c>
      <c r="I48" s="29"/>
      <c r="J48" s="40">
        <f t="shared" si="11"/>
        <v>0</v>
      </c>
      <c r="K48" s="32" t="str">
        <f t="shared" si="12"/>
        <v>0년0개월</v>
      </c>
      <c r="L48" s="31">
        <f t="shared" si="13"/>
        <v>0</v>
      </c>
      <c r="M48" s="32" t="str">
        <f t="shared" si="14"/>
        <v>0년0개월</v>
      </c>
      <c r="N48" s="23">
        <f t="shared" si="15"/>
        <v>0</v>
      </c>
      <c r="O48" s="23" t="str">
        <f t="shared" si="10"/>
        <v>0년0개월</v>
      </c>
      <c r="P48" s="23">
        <f t="shared" si="6"/>
        <v>23</v>
      </c>
      <c r="Q48" s="23" t="str">
        <f t="shared" si="16"/>
        <v>1년11개월</v>
      </c>
      <c r="R48" s="6">
        <f t="shared" si="17"/>
        <v>23</v>
      </c>
      <c r="S48" s="42"/>
      <c r="T48" s="43"/>
      <c r="U48" s="7"/>
      <c r="V48" s="42"/>
      <c r="W48" s="43"/>
      <c r="X48" s="7"/>
      <c r="Y48" s="42"/>
      <c r="Z48" s="43"/>
      <c r="AA48" s="7"/>
      <c r="AB48" s="8"/>
      <c r="AC48" s="7"/>
      <c r="AD48" s="9"/>
      <c r="AE48" s="21"/>
      <c r="AF48" s="11"/>
      <c r="AG48" s="12"/>
    </row>
    <row r="49" spans="1:33" ht="21" customHeight="1">
      <c r="A49" s="45"/>
      <c r="B49" s="46"/>
      <c r="C49" s="47">
        <v>42095</v>
      </c>
      <c r="D49" s="47">
        <f ca="1" t="shared" si="9"/>
        <v>42446.32150787037</v>
      </c>
      <c r="E49" s="19" t="str">
        <f t="shared" si="0"/>
        <v>0년11개월</v>
      </c>
      <c r="F49" s="13"/>
      <c r="G49" s="47">
        <v>42095</v>
      </c>
      <c r="H49" s="48" t="str">
        <f t="shared" si="1"/>
        <v>0년11개월</v>
      </c>
      <c r="I49" s="49"/>
      <c r="J49" s="50">
        <f t="shared" si="11"/>
        <v>0</v>
      </c>
      <c r="K49" s="51" t="str">
        <f t="shared" si="12"/>
        <v>0년0개월</v>
      </c>
      <c r="L49" s="52">
        <f t="shared" si="13"/>
        <v>0</v>
      </c>
      <c r="M49" s="51" t="str">
        <f t="shared" si="14"/>
        <v>0년0개월</v>
      </c>
      <c r="N49" s="24">
        <f t="shared" si="15"/>
        <v>0</v>
      </c>
      <c r="O49" s="24" t="str">
        <f t="shared" si="10"/>
        <v>0년0개월</v>
      </c>
      <c r="P49" s="24">
        <f t="shared" si="6"/>
        <v>11</v>
      </c>
      <c r="Q49" s="24" t="str">
        <f t="shared" si="16"/>
        <v>0년11개월</v>
      </c>
      <c r="R49" s="14">
        <f t="shared" si="17"/>
        <v>11</v>
      </c>
      <c r="S49" s="53"/>
      <c r="T49" s="54"/>
      <c r="U49" s="11"/>
      <c r="V49" s="53"/>
      <c r="W49" s="54"/>
      <c r="X49" s="11"/>
      <c r="Y49" s="53"/>
      <c r="Z49" s="54"/>
      <c r="AA49" s="11"/>
      <c r="AB49" s="10"/>
      <c r="AC49" s="11"/>
      <c r="AD49" s="12"/>
      <c r="AE49" s="21"/>
      <c r="AF49" s="11"/>
      <c r="AG49" s="12"/>
    </row>
    <row r="50" spans="32:33" ht="19.5" customHeight="1">
      <c r="AF50" s="15"/>
      <c r="AG50" s="15"/>
    </row>
    <row r="51" spans="32:33" ht="19.5" customHeight="1">
      <c r="AF51" s="15"/>
      <c r="AG51" s="15"/>
    </row>
    <row r="52" spans="32:33" ht="19.5" customHeight="1">
      <c r="AF52" s="15"/>
      <c r="AG52" s="15"/>
    </row>
    <row r="53" spans="32:33" ht="19.5" customHeight="1">
      <c r="AF53" s="15"/>
      <c r="AG53" s="15"/>
    </row>
    <row r="54" spans="32:33" ht="19.5" customHeight="1">
      <c r="AF54" s="15"/>
      <c r="AG54" s="15"/>
    </row>
    <row r="55" spans="32:33" ht="19.5" customHeight="1">
      <c r="AF55" s="15"/>
      <c r="AG55" s="15"/>
    </row>
    <row r="56" spans="32:33" ht="19.5" customHeight="1">
      <c r="AF56" s="15"/>
      <c r="AG56" s="15"/>
    </row>
    <row r="57" spans="32:33" ht="19.5" customHeight="1">
      <c r="AF57" s="15"/>
      <c r="AG57" s="15"/>
    </row>
    <row r="58" spans="32:33" ht="19.5" customHeight="1">
      <c r="AF58" s="15"/>
      <c r="AG58" s="15"/>
    </row>
    <row r="59" spans="32:33" ht="19.5" customHeight="1">
      <c r="AF59" s="15"/>
      <c r="AG59" s="15"/>
    </row>
    <row r="60" spans="32:33" ht="19.5" customHeight="1">
      <c r="AF60" s="15"/>
      <c r="AG60" s="15"/>
    </row>
    <row r="61" spans="32:33" ht="19.5" customHeight="1">
      <c r="AF61" s="15"/>
      <c r="AG61" s="15"/>
    </row>
    <row r="62" spans="32:33" ht="19.5" customHeight="1">
      <c r="AF62" s="15"/>
      <c r="AG62" s="15"/>
    </row>
    <row r="63" spans="32:33" ht="19.5" customHeight="1">
      <c r="AF63" s="15"/>
      <c r="AG63" s="15"/>
    </row>
    <row r="64" spans="32:33" ht="19.5" customHeight="1">
      <c r="AF64" s="15"/>
      <c r="AG64" s="15"/>
    </row>
    <row r="65" spans="32:33" ht="19.5" customHeight="1">
      <c r="AF65" s="15"/>
      <c r="AG65" s="15"/>
    </row>
    <row r="66" spans="32:33" ht="19.5" customHeight="1">
      <c r="AF66" s="15"/>
      <c r="AG66" s="15"/>
    </row>
    <row r="67" spans="32:33" ht="19.5" customHeight="1">
      <c r="AF67" s="15"/>
      <c r="AG67" s="15"/>
    </row>
    <row r="68" spans="32:33" ht="19.5" customHeight="1">
      <c r="AF68" s="15"/>
      <c r="AG68" s="15"/>
    </row>
    <row r="69" spans="32:33" ht="19.5" customHeight="1">
      <c r="AF69" s="15"/>
      <c r="AG69" s="15"/>
    </row>
    <row r="70" spans="32:33" ht="19.5" customHeight="1">
      <c r="AF70" s="15"/>
      <c r="AG70" s="15"/>
    </row>
    <row r="71" spans="32:33" ht="19.5" customHeight="1">
      <c r="AF71" s="15"/>
      <c r="AG71" s="15"/>
    </row>
    <row r="72" spans="32:33" ht="19.5" customHeight="1">
      <c r="AF72" s="15"/>
      <c r="AG72" s="15"/>
    </row>
    <row r="73" spans="32:33" ht="19.5" customHeight="1">
      <c r="AF73" s="15"/>
      <c r="AG73" s="15"/>
    </row>
    <row r="74" spans="32:33" ht="19.5" customHeight="1">
      <c r="AF74" s="15"/>
      <c r="AG74" s="15"/>
    </row>
    <row r="75" spans="32:33" ht="19.5" customHeight="1">
      <c r="AF75" s="15"/>
      <c r="AG75" s="15"/>
    </row>
    <row r="76" spans="32:33" ht="19.5" customHeight="1">
      <c r="AF76" s="15"/>
      <c r="AG76" s="15"/>
    </row>
    <row r="77" spans="32:33" ht="19.5" customHeight="1">
      <c r="AF77" s="15"/>
      <c r="AG77" s="15"/>
    </row>
    <row r="78" spans="32:33" ht="19.5" customHeight="1">
      <c r="AF78" s="15"/>
      <c r="AG78" s="15"/>
    </row>
    <row r="79" spans="32:33" ht="19.5" customHeight="1">
      <c r="AF79" s="15"/>
      <c r="AG79" s="15"/>
    </row>
    <row r="80" spans="32:33" ht="19.5" customHeight="1">
      <c r="AF80" s="15"/>
      <c r="AG80" s="15"/>
    </row>
    <row r="81" spans="32:33" ht="19.5" customHeight="1">
      <c r="AF81" s="15"/>
      <c r="AG81" s="15"/>
    </row>
    <row r="82" spans="32:33" ht="19.5" customHeight="1">
      <c r="AF82" s="15"/>
      <c r="AG82" s="15"/>
    </row>
    <row r="83" spans="32:33" ht="19.5" customHeight="1">
      <c r="AF83" s="15"/>
      <c r="AG83" s="15"/>
    </row>
    <row r="84" spans="32:33" ht="19.5" customHeight="1">
      <c r="AF84" s="15"/>
      <c r="AG84" s="15"/>
    </row>
    <row r="85" spans="32:33" ht="19.5" customHeight="1">
      <c r="AF85" s="15"/>
      <c r="AG85" s="15"/>
    </row>
    <row r="86" spans="32:33" ht="19.5" customHeight="1">
      <c r="AF86" s="15"/>
      <c r="AG86" s="15"/>
    </row>
    <row r="87" spans="32:33" ht="19.5" customHeight="1">
      <c r="AF87" s="15"/>
      <c r="AG87" s="15"/>
    </row>
    <row r="88" spans="32:33" ht="19.5" customHeight="1">
      <c r="AF88" s="15"/>
      <c r="AG88" s="15"/>
    </row>
    <row r="89" spans="32:33" ht="19.5" customHeight="1">
      <c r="AF89" s="15"/>
      <c r="AG89" s="15"/>
    </row>
    <row r="90" spans="32:33" ht="19.5" customHeight="1">
      <c r="AF90" s="15"/>
      <c r="AG90" s="15"/>
    </row>
    <row r="91" spans="32:33" ht="19.5" customHeight="1">
      <c r="AF91" s="15"/>
      <c r="AG91" s="15"/>
    </row>
    <row r="92" spans="32:33" ht="19.5" customHeight="1">
      <c r="AF92" s="15"/>
      <c r="AG92" s="15"/>
    </row>
    <row r="93" spans="32:33" ht="19.5" customHeight="1">
      <c r="AF93" s="15"/>
      <c r="AG93" s="15"/>
    </row>
    <row r="94" spans="32:33" ht="19.5" customHeight="1">
      <c r="AF94" s="15"/>
      <c r="AG94" s="15"/>
    </row>
    <row r="95" spans="32:33" ht="19.5" customHeight="1">
      <c r="AF95" s="15"/>
      <c r="AG95" s="15"/>
    </row>
    <row r="96" spans="32:33" ht="19.5" customHeight="1">
      <c r="AF96" s="15"/>
      <c r="AG96" s="15"/>
    </row>
    <row r="97" spans="32:33" ht="19.5" customHeight="1">
      <c r="AF97" s="15"/>
      <c r="AG97" s="15"/>
    </row>
    <row r="98" spans="32:33" ht="19.5" customHeight="1">
      <c r="AF98" s="15"/>
      <c r="AG98" s="15"/>
    </row>
    <row r="99" spans="32:33" ht="19.5" customHeight="1">
      <c r="AF99" s="15"/>
      <c r="AG99" s="15"/>
    </row>
    <row r="100" spans="32:33" ht="19.5" customHeight="1">
      <c r="AF100" s="15"/>
      <c r="AG100" s="15"/>
    </row>
    <row r="101" spans="32:33" ht="19.5" customHeight="1">
      <c r="AF101" s="15"/>
      <c r="AG101" s="15"/>
    </row>
    <row r="102" spans="32:33" ht="19.5" customHeight="1">
      <c r="AF102" s="15"/>
      <c r="AG102" s="15"/>
    </row>
    <row r="103" spans="32:33" ht="19.5" customHeight="1">
      <c r="AF103" s="15"/>
      <c r="AG103" s="15"/>
    </row>
    <row r="104" spans="32:33" ht="19.5" customHeight="1">
      <c r="AF104" s="15"/>
      <c r="AG104" s="15"/>
    </row>
    <row r="105" spans="32:33" ht="19.5" customHeight="1">
      <c r="AF105" s="15"/>
      <c r="AG105" s="15"/>
    </row>
    <row r="106" spans="32:33" ht="19.5" customHeight="1">
      <c r="AF106" s="15"/>
      <c r="AG106" s="15"/>
    </row>
    <row r="107" spans="32:33" ht="19.5" customHeight="1">
      <c r="AF107" s="15"/>
      <c r="AG107" s="15"/>
    </row>
    <row r="108" spans="32:33" ht="19.5" customHeight="1">
      <c r="AF108" s="15"/>
      <c r="AG108" s="15"/>
    </row>
    <row r="109" spans="32:33" ht="19.5" customHeight="1">
      <c r="AF109" s="15"/>
      <c r="AG109" s="15"/>
    </row>
    <row r="110" spans="32:33" ht="19.5" customHeight="1">
      <c r="AF110" s="15"/>
      <c r="AG110" s="15"/>
    </row>
    <row r="111" spans="32:33" ht="19.5" customHeight="1">
      <c r="AF111" s="15"/>
      <c r="AG111" s="15"/>
    </row>
    <row r="112" spans="32:33" ht="19.5" customHeight="1">
      <c r="AF112" s="15"/>
      <c r="AG112" s="15"/>
    </row>
    <row r="113" spans="32:33" ht="19.5" customHeight="1">
      <c r="AF113" s="15"/>
      <c r="AG113" s="15"/>
    </row>
    <row r="114" spans="32:33" ht="19.5" customHeight="1">
      <c r="AF114" s="15"/>
      <c r="AG114" s="15"/>
    </row>
    <row r="115" spans="32:33" ht="19.5" customHeight="1">
      <c r="AF115" s="15"/>
      <c r="AG115" s="15"/>
    </row>
    <row r="116" spans="32:33" ht="19.5" customHeight="1">
      <c r="AF116" s="15"/>
      <c r="AG116" s="15"/>
    </row>
    <row r="117" spans="32:33" ht="19.5" customHeight="1">
      <c r="AF117" s="15"/>
      <c r="AG117" s="15"/>
    </row>
    <row r="118" spans="32:33" ht="19.5" customHeight="1">
      <c r="AF118" s="15"/>
      <c r="AG118" s="15"/>
    </row>
    <row r="119" spans="32:33" ht="19.5" customHeight="1">
      <c r="AF119" s="15"/>
      <c r="AG119" s="15"/>
    </row>
    <row r="120" spans="32:33" ht="19.5" customHeight="1">
      <c r="AF120" s="15"/>
      <c r="AG120" s="15"/>
    </row>
    <row r="121" spans="32:33" ht="19.5" customHeight="1">
      <c r="AF121" s="15"/>
      <c r="AG121" s="15"/>
    </row>
    <row r="122" spans="32:33" ht="19.5" customHeight="1">
      <c r="AF122" s="15"/>
      <c r="AG122" s="15"/>
    </row>
    <row r="123" spans="32:33" ht="19.5" customHeight="1">
      <c r="AF123" s="15"/>
      <c r="AG123" s="15"/>
    </row>
    <row r="124" spans="32:33" ht="19.5" customHeight="1">
      <c r="AF124" s="15"/>
      <c r="AG124" s="15"/>
    </row>
    <row r="125" spans="32:33" ht="19.5" customHeight="1">
      <c r="AF125" s="15"/>
      <c r="AG125" s="15"/>
    </row>
    <row r="126" spans="32:33" ht="19.5" customHeight="1">
      <c r="AF126" s="15"/>
      <c r="AG126" s="15"/>
    </row>
    <row r="127" spans="32:33" ht="19.5" customHeight="1">
      <c r="AF127" s="15"/>
      <c r="AG127" s="15"/>
    </row>
    <row r="128" spans="32:33" ht="19.5" customHeight="1">
      <c r="AF128" s="15"/>
      <c r="AG128" s="15"/>
    </row>
    <row r="129" spans="32:33" ht="19.5" customHeight="1">
      <c r="AF129" s="15"/>
      <c r="AG129" s="15"/>
    </row>
    <row r="130" spans="32:33" ht="19.5" customHeight="1">
      <c r="AF130" s="15"/>
      <c r="AG130" s="15"/>
    </row>
    <row r="131" spans="32:33" ht="19.5" customHeight="1">
      <c r="AF131" s="15"/>
      <c r="AG131" s="15"/>
    </row>
    <row r="132" spans="32:33" ht="19.5" customHeight="1">
      <c r="AF132" s="15"/>
      <c r="AG132" s="15"/>
    </row>
    <row r="133" spans="32:33" ht="19.5" customHeight="1">
      <c r="AF133" s="15"/>
      <c r="AG133" s="15"/>
    </row>
    <row r="134" spans="32:33" ht="19.5" customHeight="1">
      <c r="AF134" s="15"/>
      <c r="AG134" s="15"/>
    </row>
    <row r="135" spans="32:33" ht="19.5" customHeight="1">
      <c r="AF135" s="15"/>
      <c r="AG135" s="15"/>
    </row>
    <row r="136" spans="32:33" ht="19.5" customHeight="1">
      <c r="AF136" s="15"/>
      <c r="AG136" s="15"/>
    </row>
    <row r="137" spans="32:33" ht="19.5" customHeight="1">
      <c r="AF137" s="15"/>
      <c r="AG137" s="15"/>
    </row>
    <row r="138" spans="32:33" ht="19.5" customHeight="1">
      <c r="AF138" s="15"/>
      <c r="AG138" s="15"/>
    </row>
    <row r="139" spans="32:33" ht="19.5" customHeight="1">
      <c r="AF139" s="15"/>
      <c r="AG139" s="15"/>
    </row>
    <row r="140" spans="32:33" ht="19.5" customHeight="1">
      <c r="AF140" s="15"/>
      <c r="AG140" s="15"/>
    </row>
    <row r="141" spans="32:33" ht="19.5" customHeight="1">
      <c r="AF141" s="15"/>
      <c r="AG141" s="15"/>
    </row>
    <row r="142" spans="32:33" ht="19.5" customHeight="1">
      <c r="AF142" s="15"/>
      <c r="AG142" s="15"/>
    </row>
    <row r="143" spans="32:33" ht="19.5" customHeight="1">
      <c r="AF143" s="15"/>
      <c r="AG143" s="15"/>
    </row>
    <row r="144" spans="32:33" ht="19.5" customHeight="1">
      <c r="AF144" s="15"/>
      <c r="AG144" s="15"/>
    </row>
    <row r="145" spans="32:33" ht="19.5" customHeight="1">
      <c r="AF145" s="15"/>
      <c r="AG145" s="15"/>
    </row>
    <row r="146" spans="32:33" ht="19.5" customHeight="1">
      <c r="AF146" s="15"/>
      <c r="AG146" s="15"/>
    </row>
    <row r="147" spans="32:33" ht="19.5" customHeight="1">
      <c r="AF147" s="15"/>
      <c r="AG147" s="15"/>
    </row>
    <row r="148" spans="32:33" ht="19.5" customHeight="1">
      <c r="AF148" s="15"/>
      <c r="AG148" s="15"/>
    </row>
    <row r="149" spans="32:33" ht="19.5" customHeight="1">
      <c r="AF149" s="15"/>
      <c r="AG149" s="15"/>
    </row>
    <row r="150" spans="32:33" ht="19.5" customHeight="1">
      <c r="AF150" s="15"/>
      <c r="AG150" s="15"/>
    </row>
    <row r="151" spans="32:33" ht="19.5" customHeight="1">
      <c r="AF151" s="15"/>
      <c r="AG151" s="15"/>
    </row>
    <row r="152" spans="32:33" ht="19.5" customHeight="1">
      <c r="AF152" s="15"/>
      <c r="AG152" s="15"/>
    </row>
    <row r="153" spans="32:33" ht="19.5" customHeight="1">
      <c r="AF153" s="15"/>
      <c r="AG153" s="15"/>
    </row>
    <row r="154" spans="32:33" ht="19.5" customHeight="1">
      <c r="AF154" s="15"/>
      <c r="AG154" s="15"/>
    </row>
    <row r="155" spans="32:33" ht="19.5" customHeight="1">
      <c r="AF155" s="15"/>
      <c r="AG155" s="15"/>
    </row>
    <row r="156" spans="32:33" ht="19.5" customHeight="1">
      <c r="AF156" s="15"/>
      <c r="AG156" s="15"/>
    </row>
    <row r="157" spans="32:33" ht="19.5" customHeight="1">
      <c r="AF157" s="15"/>
      <c r="AG157" s="15"/>
    </row>
    <row r="158" spans="32:33" ht="19.5" customHeight="1">
      <c r="AF158" s="15"/>
      <c r="AG158" s="15"/>
    </row>
    <row r="159" spans="32:33" ht="19.5" customHeight="1">
      <c r="AF159" s="15"/>
      <c r="AG159" s="15"/>
    </row>
    <row r="160" spans="32:33" ht="19.5" customHeight="1">
      <c r="AF160" s="15"/>
      <c r="AG160" s="15"/>
    </row>
    <row r="161" spans="32:33" ht="19.5" customHeight="1">
      <c r="AF161" s="15"/>
      <c r="AG161" s="15"/>
    </row>
    <row r="162" spans="32:33" ht="19.5" customHeight="1">
      <c r="AF162" s="15"/>
      <c r="AG162" s="15"/>
    </row>
    <row r="163" spans="32:33" ht="19.5" customHeight="1">
      <c r="AF163" s="15"/>
      <c r="AG163" s="15"/>
    </row>
    <row r="164" spans="32:33" ht="19.5" customHeight="1">
      <c r="AF164" s="15"/>
      <c r="AG164" s="15"/>
    </row>
    <row r="165" spans="32:33" ht="19.5" customHeight="1">
      <c r="AF165" s="15"/>
      <c r="AG165" s="15"/>
    </row>
    <row r="166" spans="32:33" ht="19.5" customHeight="1">
      <c r="AF166" s="15"/>
      <c r="AG166" s="15"/>
    </row>
    <row r="167" spans="32:33" ht="19.5" customHeight="1">
      <c r="AF167" s="15"/>
      <c r="AG167" s="15"/>
    </row>
    <row r="168" spans="32:33" ht="19.5" customHeight="1">
      <c r="AF168" s="15"/>
      <c r="AG168" s="15"/>
    </row>
    <row r="169" spans="32:33" ht="19.5" customHeight="1">
      <c r="AF169" s="15"/>
      <c r="AG169" s="15"/>
    </row>
    <row r="170" spans="32:33" ht="19.5" customHeight="1">
      <c r="AF170" s="15"/>
      <c r="AG170" s="15"/>
    </row>
    <row r="171" spans="32:33" ht="19.5" customHeight="1">
      <c r="AF171" s="15"/>
      <c r="AG171" s="15"/>
    </row>
    <row r="172" spans="32:33" ht="19.5" customHeight="1">
      <c r="AF172" s="15"/>
      <c r="AG172" s="15"/>
    </row>
    <row r="173" spans="32:33" ht="19.5" customHeight="1">
      <c r="AF173" s="15"/>
      <c r="AG173" s="15"/>
    </row>
    <row r="174" spans="32:33" ht="19.5" customHeight="1">
      <c r="AF174" s="15"/>
      <c r="AG174" s="15"/>
    </row>
    <row r="175" spans="32:33" ht="19.5" customHeight="1">
      <c r="AF175" s="15"/>
      <c r="AG175" s="15"/>
    </row>
    <row r="176" spans="32:33" ht="19.5" customHeight="1">
      <c r="AF176" s="15"/>
      <c r="AG176" s="15"/>
    </row>
    <row r="177" spans="32:33" ht="19.5" customHeight="1">
      <c r="AF177" s="15"/>
      <c r="AG177" s="15"/>
    </row>
    <row r="178" spans="32:33" ht="19.5" customHeight="1">
      <c r="AF178" s="15"/>
      <c r="AG178" s="15"/>
    </row>
    <row r="179" spans="32:33" ht="19.5" customHeight="1">
      <c r="AF179" s="15"/>
      <c r="AG179" s="15"/>
    </row>
    <row r="180" spans="32:33" ht="19.5" customHeight="1">
      <c r="AF180" s="15"/>
      <c r="AG180" s="15"/>
    </row>
    <row r="181" spans="32:33" ht="19.5" customHeight="1">
      <c r="AF181" s="15"/>
      <c r="AG181" s="15"/>
    </row>
    <row r="182" spans="32:33" ht="19.5" customHeight="1">
      <c r="AF182" s="15"/>
      <c r="AG182" s="15"/>
    </row>
    <row r="183" spans="32:33" ht="19.5" customHeight="1">
      <c r="AF183" s="15"/>
      <c r="AG183" s="15"/>
    </row>
    <row r="184" spans="32:33" ht="19.5" customHeight="1">
      <c r="AF184" s="15"/>
      <c r="AG184" s="15"/>
    </row>
    <row r="185" spans="32:33" ht="19.5" customHeight="1">
      <c r="AF185" s="15"/>
      <c r="AG185" s="15"/>
    </row>
    <row r="186" spans="32:33" ht="19.5" customHeight="1">
      <c r="AF186" s="15"/>
      <c r="AG186" s="15"/>
    </row>
    <row r="187" spans="32:33" ht="19.5" customHeight="1">
      <c r="AF187" s="15"/>
      <c r="AG187" s="15"/>
    </row>
    <row r="188" spans="32:33" ht="19.5" customHeight="1">
      <c r="AF188" s="15"/>
      <c r="AG188" s="15"/>
    </row>
    <row r="189" spans="32:33" ht="19.5" customHeight="1">
      <c r="AF189" s="15"/>
      <c r="AG189" s="15"/>
    </row>
    <row r="190" spans="32:33" ht="19.5" customHeight="1">
      <c r="AF190" s="15"/>
      <c r="AG190" s="15"/>
    </row>
    <row r="191" spans="32:33" ht="19.5" customHeight="1">
      <c r="AF191" s="15"/>
      <c r="AG191" s="15"/>
    </row>
    <row r="192" spans="32:33" ht="19.5" customHeight="1">
      <c r="AF192" s="15"/>
      <c r="AG192" s="15"/>
    </row>
    <row r="193" spans="32:33" ht="19.5" customHeight="1">
      <c r="AF193" s="15"/>
      <c r="AG193" s="15"/>
    </row>
    <row r="194" spans="32:33" ht="19.5" customHeight="1">
      <c r="AF194" s="15"/>
      <c r="AG194" s="15"/>
    </row>
    <row r="195" spans="32:33" ht="19.5" customHeight="1">
      <c r="AF195" s="15"/>
      <c r="AG195" s="15"/>
    </row>
    <row r="196" spans="32:33" ht="19.5" customHeight="1">
      <c r="AF196" s="15"/>
      <c r="AG196" s="15"/>
    </row>
    <row r="197" spans="32:33" ht="19.5" customHeight="1">
      <c r="AF197" s="15"/>
      <c r="AG197" s="15"/>
    </row>
    <row r="198" spans="32:33" ht="19.5" customHeight="1">
      <c r="AF198" s="15"/>
      <c r="AG198" s="15"/>
    </row>
    <row r="199" spans="32:33" ht="19.5" customHeight="1">
      <c r="AF199" s="15"/>
      <c r="AG199" s="15"/>
    </row>
    <row r="200" spans="32:33" ht="19.5" customHeight="1">
      <c r="AF200" s="15"/>
      <c r="AG200" s="15"/>
    </row>
    <row r="201" spans="32:33" ht="19.5" customHeight="1">
      <c r="AF201" s="15"/>
      <c r="AG201" s="15"/>
    </row>
    <row r="202" spans="32:33" ht="19.5" customHeight="1">
      <c r="AF202" s="15"/>
      <c r="AG202" s="15"/>
    </row>
    <row r="203" spans="32:33" ht="19.5" customHeight="1">
      <c r="AF203" s="15"/>
      <c r="AG203" s="15"/>
    </row>
    <row r="204" spans="32:33" ht="19.5" customHeight="1">
      <c r="AF204" s="15"/>
      <c r="AG204" s="15"/>
    </row>
    <row r="205" spans="32:33" ht="19.5" customHeight="1">
      <c r="AF205" s="15"/>
      <c r="AG205" s="15"/>
    </row>
    <row r="206" spans="32:33" ht="19.5" customHeight="1">
      <c r="AF206" s="15"/>
      <c r="AG206" s="15"/>
    </row>
    <row r="207" spans="32:33" ht="19.5" customHeight="1">
      <c r="AF207" s="15"/>
      <c r="AG207" s="15"/>
    </row>
    <row r="208" spans="32:33" ht="19.5" customHeight="1">
      <c r="AF208" s="15"/>
      <c r="AG208" s="15"/>
    </row>
    <row r="209" spans="32:33" ht="19.5" customHeight="1">
      <c r="AF209" s="15"/>
      <c r="AG209" s="15"/>
    </row>
    <row r="210" spans="32:33" ht="19.5" customHeight="1">
      <c r="AF210" s="15"/>
      <c r="AG210" s="15"/>
    </row>
    <row r="211" spans="32:33" ht="19.5" customHeight="1">
      <c r="AF211" s="15"/>
      <c r="AG211" s="15"/>
    </row>
    <row r="212" spans="32:33" ht="19.5" customHeight="1">
      <c r="AF212" s="15"/>
      <c r="AG212" s="15"/>
    </row>
    <row r="213" spans="32:33" ht="19.5" customHeight="1">
      <c r="AF213" s="15"/>
      <c r="AG213" s="15"/>
    </row>
    <row r="214" spans="32:33" ht="19.5" customHeight="1">
      <c r="AF214" s="15"/>
      <c r="AG214" s="15"/>
    </row>
    <row r="215" spans="32:33" ht="19.5" customHeight="1">
      <c r="AF215" s="15"/>
      <c r="AG215" s="15"/>
    </row>
    <row r="216" spans="32:33" ht="19.5" customHeight="1">
      <c r="AF216" s="15"/>
      <c r="AG216" s="15"/>
    </row>
    <row r="217" spans="32:33" ht="19.5" customHeight="1">
      <c r="AF217" s="15"/>
      <c r="AG217" s="15"/>
    </row>
    <row r="218" spans="32:33" ht="19.5" customHeight="1">
      <c r="AF218" s="15"/>
      <c r="AG218" s="15"/>
    </row>
    <row r="219" spans="32:33" ht="19.5" customHeight="1">
      <c r="AF219" s="15"/>
      <c r="AG219" s="15"/>
    </row>
    <row r="220" spans="32:33" ht="19.5" customHeight="1">
      <c r="AF220" s="15"/>
      <c r="AG220" s="15"/>
    </row>
    <row r="221" spans="32:33" ht="19.5" customHeight="1">
      <c r="AF221" s="15"/>
      <c r="AG221" s="15"/>
    </row>
    <row r="222" spans="32:33" ht="19.5" customHeight="1">
      <c r="AF222" s="15"/>
      <c r="AG222" s="15"/>
    </row>
    <row r="223" spans="32:33" ht="19.5" customHeight="1">
      <c r="AF223" s="15"/>
      <c r="AG223" s="15"/>
    </row>
    <row r="224" spans="32:33" ht="19.5" customHeight="1">
      <c r="AF224" s="15"/>
      <c r="AG224" s="15"/>
    </row>
    <row r="225" spans="32:33" ht="19.5" customHeight="1">
      <c r="AF225" s="15"/>
      <c r="AG225" s="15"/>
    </row>
    <row r="226" spans="32:33" ht="19.5" customHeight="1">
      <c r="AF226" s="15"/>
      <c r="AG226" s="15"/>
    </row>
    <row r="227" spans="32:33" ht="19.5" customHeight="1">
      <c r="AF227" s="15"/>
      <c r="AG227" s="15"/>
    </row>
    <row r="228" spans="32:33" ht="19.5" customHeight="1">
      <c r="AF228" s="15"/>
      <c r="AG228" s="15"/>
    </row>
    <row r="229" spans="32:33" ht="19.5" customHeight="1">
      <c r="AF229" s="15"/>
      <c r="AG229" s="15"/>
    </row>
    <row r="230" spans="32:33" ht="19.5" customHeight="1">
      <c r="AF230" s="15"/>
      <c r="AG230" s="15"/>
    </row>
    <row r="231" spans="32:33" ht="19.5" customHeight="1">
      <c r="AF231" s="15"/>
      <c r="AG231" s="15"/>
    </row>
    <row r="232" spans="32:33" ht="19.5" customHeight="1">
      <c r="AF232" s="15"/>
      <c r="AG232" s="15"/>
    </row>
    <row r="233" spans="32:33" ht="19.5" customHeight="1">
      <c r="AF233" s="15"/>
      <c r="AG233" s="15"/>
    </row>
    <row r="234" spans="32:33" ht="19.5" customHeight="1">
      <c r="AF234" s="15"/>
      <c r="AG234" s="15"/>
    </row>
    <row r="235" spans="32:33" ht="19.5" customHeight="1">
      <c r="AF235" s="15"/>
      <c r="AG235" s="15"/>
    </row>
    <row r="236" spans="32:33" ht="19.5" customHeight="1">
      <c r="AF236" s="15"/>
      <c r="AG236" s="15"/>
    </row>
    <row r="237" spans="32:33" ht="19.5" customHeight="1">
      <c r="AF237" s="15"/>
      <c r="AG237" s="15"/>
    </row>
    <row r="238" spans="32:33" ht="19.5" customHeight="1">
      <c r="AF238" s="15"/>
      <c r="AG238" s="15"/>
    </row>
    <row r="239" spans="32:33" ht="19.5" customHeight="1">
      <c r="AF239" s="15"/>
      <c r="AG239" s="15"/>
    </row>
    <row r="240" spans="32:33" ht="19.5" customHeight="1">
      <c r="AF240" s="15"/>
      <c r="AG240" s="15"/>
    </row>
    <row r="241" spans="32:33" ht="19.5" customHeight="1">
      <c r="AF241" s="15"/>
      <c r="AG241" s="15"/>
    </row>
    <row r="242" spans="32:33" ht="19.5" customHeight="1">
      <c r="AF242" s="15"/>
      <c r="AG242" s="15"/>
    </row>
    <row r="243" spans="32:33" ht="19.5" customHeight="1">
      <c r="AF243" s="15"/>
      <c r="AG243" s="15"/>
    </row>
    <row r="244" spans="32:33" ht="19.5" customHeight="1">
      <c r="AF244" s="15"/>
      <c r="AG244" s="15"/>
    </row>
    <row r="245" spans="32:33" ht="19.5" customHeight="1">
      <c r="AF245" s="15"/>
      <c r="AG245" s="15"/>
    </row>
    <row r="246" spans="32:33" ht="19.5" customHeight="1">
      <c r="AF246" s="15"/>
      <c r="AG246" s="15"/>
    </row>
    <row r="247" spans="32:33" ht="19.5" customHeight="1">
      <c r="AF247" s="15"/>
      <c r="AG247" s="15"/>
    </row>
    <row r="248" spans="32:33" ht="19.5" customHeight="1">
      <c r="AF248" s="15"/>
      <c r="AG248" s="15"/>
    </row>
    <row r="249" spans="32:33" ht="19.5" customHeight="1">
      <c r="AF249" s="15"/>
      <c r="AG249" s="15"/>
    </row>
    <row r="250" spans="32:33" ht="19.5" customHeight="1">
      <c r="AF250" s="15"/>
      <c r="AG250" s="15"/>
    </row>
    <row r="251" spans="32:33" ht="19.5" customHeight="1">
      <c r="AF251" s="15"/>
      <c r="AG251" s="15"/>
    </row>
    <row r="252" spans="32:33" ht="19.5" customHeight="1">
      <c r="AF252" s="15"/>
      <c r="AG252" s="15"/>
    </row>
    <row r="253" spans="32:33" ht="19.5" customHeight="1">
      <c r="AF253" s="15"/>
      <c r="AG253" s="15"/>
    </row>
    <row r="254" spans="32:33" ht="19.5" customHeight="1">
      <c r="AF254" s="15"/>
      <c r="AG254" s="15"/>
    </row>
    <row r="255" spans="32:33" ht="19.5" customHeight="1">
      <c r="AF255" s="15"/>
      <c r="AG255" s="15"/>
    </row>
    <row r="256" spans="32:33" ht="19.5" customHeight="1">
      <c r="AF256" s="15"/>
      <c r="AG256" s="15"/>
    </row>
    <row r="257" spans="32:33" ht="19.5" customHeight="1">
      <c r="AF257" s="15"/>
      <c r="AG257" s="15"/>
    </row>
    <row r="258" spans="32:33" ht="19.5" customHeight="1">
      <c r="AF258" s="15"/>
      <c r="AG258" s="15"/>
    </row>
    <row r="259" spans="32:33" ht="19.5" customHeight="1">
      <c r="AF259" s="15"/>
      <c r="AG259" s="15"/>
    </row>
    <row r="260" spans="32:33" ht="19.5" customHeight="1">
      <c r="AF260" s="15"/>
      <c r="AG260" s="15"/>
    </row>
    <row r="261" spans="32:33" ht="19.5" customHeight="1">
      <c r="AF261" s="15"/>
      <c r="AG261" s="15"/>
    </row>
    <row r="262" spans="32:33" ht="19.5" customHeight="1">
      <c r="AF262" s="15"/>
      <c r="AG262" s="15"/>
    </row>
    <row r="263" spans="32:33" ht="19.5" customHeight="1">
      <c r="AF263" s="15"/>
      <c r="AG263" s="15"/>
    </row>
    <row r="264" spans="32:33" ht="19.5" customHeight="1">
      <c r="AF264" s="15"/>
      <c r="AG264" s="15"/>
    </row>
    <row r="265" spans="32:33" ht="19.5" customHeight="1">
      <c r="AF265" s="15"/>
      <c r="AG265" s="15"/>
    </row>
    <row r="266" spans="32:33" ht="19.5" customHeight="1">
      <c r="AF266" s="15"/>
      <c r="AG266" s="15"/>
    </row>
    <row r="267" spans="32:33" ht="19.5" customHeight="1">
      <c r="AF267" s="15"/>
      <c r="AG267" s="15"/>
    </row>
    <row r="268" spans="32:33" ht="19.5" customHeight="1">
      <c r="AF268" s="15"/>
      <c r="AG268" s="15"/>
    </row>
    <row r="269" spans="32:33" ht="19.5" customHeight="1">
      <c r="AF269" s="15"/>
      <c r="AG269" s="15"/>
    </row>
    <row r="270" spans="32:33" ht="19.5" customHeight="1">
      <c r="AF270" s="15"/>
      <c r="AG270" s="15"/>
    </row>
    <row r="271" spans="32:33" ht="19.5" customHeight="1">
      <c r="AF271" s="15"/>
      <c r="AG271" s="15"/>
    </row>
    <row r="272" spans="32:33" ht="19.5" customHeight="1">
      <c r="AF272" s="15"/>
      <c r="AG272" s="15"/>
    </row>
    <row r="273" spans="32:33" ht="19.5" customHeight="1">
      <c r="AF273" s="15"/>
      <c r="AG273" s="15"/>
    </row>
    <row r="274" spans="32:33" ht="19.5" customHeight="1">
      <c r="AF274" s="15"/>
      <c r="AG274" s="15"/>
    </row>
    <row r="275" spans="32:33" ht="19.5" customHeight="1">
      <c r="AF275" s="15"/>
      <c r="AG275" s="15"/>
    </row>
    <row r="276" spans="32:33" ht="19.5" customHeight="1">
      <c r="AF276" s="15"/>
      <c r="AG276" s="15"/>
    </row>
    <row r="277" spans="32:33" ht="19.5" customHeight="1">
      <c r="AF277" s="15"/>
      <c r="AG277" s="15"/>
    </row>
    <row r="278" spans="32:33" ht="19.5" customHeight="1">
      <c r="AF278" s="15"/>
      <c r="AG278" s="15"/>
    </row>
    <row r="279" spans="32:33" ht="19.5" customHeight="1">
      <c r="AF279" s="15"/>
      <c r="AG279" s="15"/>
    </row>
    <row r="280" spans="32:33" ht="19.5" customHeight="1">
      <c r="AF280" s="15"/>
      <c r="AG280" s="15"/>
    </row>
    <row r="281" spans="32:33" ht="19.5" customHeight="1">
      <c r="AF281" s="15"/>
      <c r="AG281" s="15"/>
    </row>
    <row r="282" spans="32:33" ht="19.5" customHeight="1">
      <c r="AF282" s="15"/>
      <c r="AG282" s="15"/>
    </row>
    <row r="283" spans="32:33" ht="19.5" customHeight="1">
      <c r="AF283" s="15"/>
      <c r="AG283" s="15"/>
    </row>
    <row r="284" spans="32:33" ht="19.5" customHeight="1">
      <c r="AF284" s="15"/>
      <c r="AG284" s="15"/>
    </row>
    <row r="285" spans="32:33" ht="19.5" customHeight="1">
      <c r="AF285" s="15"/>
      <c r="AG285" s="15"/>
    </row>
    <row r="286" spans="32:33" ht="19.5" customHeight="1">
      <c r="AF286" s="15"/>
      <c r="AG286" s="15"/>
    </row>
    <row r="287" spans="32:33" ht="19.5" customHeight="1">
      <c r="AF287" s="15"/>
      <c r="AG287" s="15"/>
    </row>
    <row r="288" spans="32:33" ht="19.5" customHeight="1">
      <c r="AF288" s="15"/>
      <c r="AG288" s="15"/>
    </row>
    <row r="289" spans="32:33" ht="19.5" customHeight="1">
      <c r="AF289" s="15"/>
      <c r="AG289" s="15"/>
    </row>
    <row r="290" spans="32:33" ht="19.5" customHeight="1">
      <c r="AF290" s="15"/>
      <c r="AG290" s="15"/>
    </row>
  </sheetData>
  <sheetProtection/>
  <mergeCells count="19">
    <mergeCell ref="G4:G5"/>
    <mergeCell ref="AE4:AG4"/>
    <mergeCell ref="J4:K4"/>
    <mergeCell ref="L4:M4"/>
    <mergeCell ref="AB4:AD4"/>
    <mergeCell ref="S4:U4"/>
    <mergeCell ref="V4:X4"/>
    <mergeCell ref="N4:Q4"/>
    <mergeCell ref="I4:I5"/>
    <mergeCell ref="D4:D5"/>
    <mergeCell ref="A2:C2"/>
    <mergeCell ref="B3:C3"/>
    <mergeCell ref="Y4:AA4"/>
    <mergeCell ref="C4:C5"/>
    <mergeCell ref="F4:F5"/>
    <mergeCell ref="H4:H5"/>
    <mergeCell ref="E4:E5"/>
    <mergeCell ref="A4:A5"/>
    <mergeCell ref="B4:B5"/>
  </mergeCells>
  <printOptions/>
  <pageMargins left="0.17" right="0.17" top="0.63" bottom="0.57" header="0.5" footer="0.5"/>
  <pageSetup fitToHeight="2" horizontalDpi="600" verticalDpi="600" orientation="landscape" paperSize="9" scale="20" r:id="rId1"/>
  <ignoredErrors>
    <ignoredError sqref="R6 L6:L13 P6:P49 N6:N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우체국금융콜센터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보험</dc:creator>
  <cp:keywords/>
  <dc:description>예스폼 문서공유에 등록된 자료입니다.</dc:description>
  <cp:lastModifiedBy>Windows 사용자</cp:lastModifiedBy>
  <cp:lastPrinted>2007-06-29T08:15:17Z</cp:lastPrinted>
  <dcterms:created xsi:type="dcterms:W3CDTF">2007-05-31T04:54:23Z</dcterms:created>
  <dcterms:modified xsi:type="dcterms:W3CDTF">2016-03-16T22:44:57Z</dcterms:modified>
  <cp:category/>
  <cp:version/>
  <cp:contentType/>
  <cp:contentStatus/>
</cp:coreProperties>
</file>